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ソフトテニス記録広報\00 HP掲載データ(R4.7.22～)\03_南部地区\R7年度\"/>
    </mc:Choice>
  </mc:AlternateContent>
  <xr:revisionPtr revIDLastSave="0" documentId="8_{0963257B-8BCF-49FA-B806-43754C5D4440}" xr6:coauthVersionLast="47" xr6:coauthVersionMax="47" xr10:uidLastSave="{00000000-0000-0000-0000-000000000000}"/>
  <bookViews>
    <workbookView xWindow="-108" yWindow="-108" windowWidth="23256" windowHeight="12456" tabRatio="891" activeTab="2" xr2:uid="{00000000-000D-0000-FFFF-FFFF00000000}"/>
  </bookViews>
  <sheets>
    <sheet name="作成上の注意点" sheetId="4" r:id="rId1"/>
    <sheet name="入力例" sheetId="20" r:id="rId2"/>
    <sheet name="入力用（色付きの枠に直接入力）" sheetId="2" r:id="rId3"/>
    <sheet name="大会当日提出用（参加種別を選択）" sheetId="1" r:id="rId4"/>
    <sheet name="プロ編用" sheetId="6" r:id="rId5"/>
    <sheet name="換算表" sheetId="11" r:id="rId6"/>
  </sheets>
  <definedNames>
    <definedName name="_xlnm.Print_Area" localSheetId="4">プロ編用!$A$1:$T$19</definedName>
    <definedName name="_xlnm.Print_Area" localSheetId="3">'大会当日提出用（参加種別を選択）'!$A$1:$AH$56</definedName>
    <definedName name="_xlnm.Print_Area" localSheetId="2">'入力用（色付きの枠に直接入力）'!$A$1:$X$43</definedName>
    <definedName name="_xlnm.Print_Area" localSheetId="1">入力例!$A$1:$X$15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0" l="1"/>
  <c r="A14" i="20" s="1"/>
  <c r="A11" i="1" l="1"/>
  <c r="A13" i="1" s="1"/>
  <c r="A15" i="1" s="1"/>
  <c r="A17" i="1" s="1"/>
  <c r="A19" i="1" s="1"/>
  <c r="A21" i="1" s="1"/>
  <c r="A23" i="1" s="1"/>
  <c r="A25" i="1" s="1"/>
  <c r="A27" i="1" s="1"/>
  <c r="A29" i="1" s="1"/>
  <c r="A31" i="1" s="1"/>
  <c r="A33" i="1" s="1"/>
  <c r="A35" i="1" s="1"/>
  <c r="A37" i="1" s="1"/>
  <c r="A39" i="1" s="1"/>
  <c r="A41" i="1" s="1"/>
  <c r="A12" i="2" l="1"/>
  <c r="A14" i="2" s="1"/>
  <c r="A16" i="2" s="1"/>
  <c r="A18" i="2" s="1"/>
  <c r="A20" i="2" s="1"/>
  <c r="A22" i="2" s="1"/>
  <c r="A24" i="2" s="1"/>
  <c r="A26" i="2" s="1"/>
  <c r="A28" i="2" s="1"/>
  <c r="A30" i="2" s="1"/>
  <c r="A32" i="2" s="1"/>
  <c r="A34" i="2" s="1"/>
  <c r="A36" i="2" s="1"/>
  <c r="A38" i="2" s="1"/>
  <c r="A40" i="2" s="1"/>
  <c r="A42" i="2" s="1"/>
  <c r="C19" i="6"/>
  <c r="C18" i="6"/>
  <c r="B19" i="6"/>
  <c r="AD19" i="6" s="1"/>
  <c r="S19" i="6" s="1"/>
  <c r="B18" i="6"/>
  <c r="AD18" i="6" s="1"/>
  <c r="S18" i="6" s="1"/>
  <c r="A19" i="6"/>
  <c r="AC19" i="6" s="1"/>
  <c r="R19" i="6" s="1"/>
  <c r="A18" i="6"/>
  <c r="AC18" i="6" s="1"/>
  <c r="R18" i="6" s="1"/>
  <c r="AD7" i="1"/>
  <c r="Y7" i="1"/>
  <c r="T7" i="1"/>
  <c r="O7" i="1"/>
  <c r="J7" i="1"/>
  <c r="AF42" i="1"/>
  <c r="AD42" i="1"/>
  <c r="AA42" i="1"/>
  <c r="Y42" i="1"/>
  <c r="V42" i="1"/>
  <c r="T42" i="1"/>
  <c r="Q42" i="1"/>
  <c r="O42" i="1"/>
  <c r="L42" i="1"/>
  <c r="J42" i="1"/>
  <c r="I42" i="1"/>
  <c r="F42" i="1"/>
  <c r="B42" i="1"/>
  <c r="AF41" i="1"/>
  <c r="AD41" i="1"/>
  <c r="AA41" i="1"/>
  <c r="Y41" i="1"/>
  <c r="V41" i="1"/>
  <c r="T41" i="1"/>
  <c r="Q41" i="1"/>
  <c r="O41" i="1"/>
  <c r="L41" i="1"/>
  <c r="J41" i="1"/>
  <c r="I41" i="1"/>
  <c r="F41" i="1"/>
  <c r="B41" i="1"/>
  <c r="AF40" i="1"/>
  <c r="AD40" i="1"/>
  <c r="AA40" i="1"/>
  <c r="Y40" i="1"/>
  <c r="V40" i="1"/>
  <c r="T40" i="1"/>
  <c r="Q40" i="1"/>
  <c r="O40" i="1"/>
  <c r="L40" i="1"/>
  <c r="J40" i="1"/>
  <c r="I40" i="1"/>
  <c r="F40" i="1"/>
  <c r="B40" i="1"/>
  <c r="AF39" i="1"/>
  <c r="AD39" i="1"/>
  <c r="AA39" i="1"/>
  <c r="Y39" i="1"/>
  <c r="V39" i="1"/>
  <c r="T39" i="1"/>
  <c r="Q39" i="1"/>
  <c r="O39" i="1"/>
  <c r="L39" i="1"/>
  <c r="J39" i="1"/>
  <c r="I39" i="1"/>
  <c r="F39" i="1"/>
  <c r="B39" i="1"/>
  <c r="W19" i="6" l="1"/>
  <c r="I19" i="6" s="1"/>
  <c r="AA19" i="6"/>
  <c r="O19" i="6" s="1"/>
  <c r="X18" i="6"/>
  <c r="J18" i="6" s="1"/>
  <c r="AB18" i="6"/>
  <c r="P18" i="6" s="1"/>
  <c r="X19" i="6"/>
  <c r="J19" i="6" s="1"/>
  <c r="AB19" i="6"/>
  <c r="P19" i="6" s="1"/>
  <c r="W18" i="6"/>
  <c r="I18" i="6" s="1"/>
  <c r="AA18" i="6"/>
  <c r="O18" i="6" s="1"/>
  <c r="U18" i="6"/>
  <c r="F18" i="6" s="1"/>
  <c r="Y18" i="6"/>
  <c r="L18" i="6" s="1"/>
  <c r="U19" i="6"/>
  <c r="F19" i="6" s="1"/>
  <c r="Y19" i="6"/>
  <c r="L19" i="6" s="1"/>
  <c r="V18" i="6"/>
  <c r="G18" i="6" s="1"/>
  <c r="Z18" i="6"/>
  <c r="M18" i="6" s="1"/>
  <c r="V19" i="6"/>
  <c r="G19" i="6" s="1"/>
  <c r="Z19" i="6"/>
  <c r="M19" i="6" s="1"/>
  <c r="T19" i="6"/>
  <c r="T18" i="6"/>
  <c r="Q18" i="6" l="1"/>
  <c r="K18" i="6"/>
  <c r="K19" i="6"/>
  <c r="Q19" i="6"/>
  <c r="H18" i="6"/>
  <c r="N19" i="6"/>
  <c r="H19" i="6"/>
  <c r="N18" i="6"/>
  <c r="F2" i="6"/>
  <c r="U2" i="6" s="1"/>
  <c r="I2" i="6"/>
  <c r="E18" i="6" l="1"/>
  <c r="E19" i="6"/>
  <c r="W2" i="6"/>
  <c r="AF9" i="1"/>
  <c r="AD9" i="1"/>
  <c r="AA9" i="1"/>
  <c r="Y9" i="1"/>
  <c r="V9" i="1"/>
  <c r="T9" i="1"/>
  <c r="Q9" i="1"/>
  <c r="O9" i="1"/>
  <c r="L9" i="1"/>
  <c r="J9" i="1"/>
  <c r="I9" i="1"/>
  <c r="F9" i="1"/>
  <c r="B9" i="1"/>
  <c r="B10" i="1"/>
  <c r="F10" i="1"/>
  <c r="I10" i="1"/>
  <c r="J10" i="1"/>
  <c r="L10" i="1"/>
  <c r="O10" i="1"/>
  <c r="Q10" i="1"/>
  <c r="T10" i="1"/>
  <c r="V10" i="1"/>
  <c r="Y10" i="1"/>
  <c r="AA10" i="1"/>
  <c r="AD10" i="1"/>
  <c r="AF10" i="1"/>
  <c r="B11" i="1"/>
  <c r="F11" i="1"/>
  <c r="I11" i="1"/>
  <c r="J11" i="1"/>
  <c r="L11" i="1"/>
  <c r="O11" i="1"/>
  <c r="Q11" i="1"/>
  <c r="T11" i="1"/>
  <c r="V11" i="1"/>
  <c r="Y11" i="1"/>
  <c r="AA11" i="1"/>
  <c r="AD11" i="1"/>
  <c r="AF11" i="1"/>
  <c r="B12" i="1"/>
  <c r="F12" i="1"/>
  <c r="I12" i="1"/>
  <c r="J12" i="1"/>
  <c r="L12" i="1"/>
  <c r="O12" i="1"/>
  <c r="Q12" i="1"/>
  <c r="T12" i="1"/>
  <c r="V12" i="1"/>
  <c r="Y12" i="1"/>
  <c r="AA12" i="1"/>
  <c r="AD12" i="1"/>
  <c r="AF12" i="1"/>
  <c r="B13" i="1"/>
  <c r="F13" i="1"/>
  <c r="I13" i="1"/>
  <c r="J13" i="1"/>
  <c r="L13" i="1"/>
  <c r="O13" i="1"/>
  <c r="Q13" i="1"/>
  <c r="T13" i="1"/>
  <c r="V13" i="1"/>
  <c r="Y13" i="1"/>
  <c r="AA13" i="1"/>
  <c r="AD13" i="1"/>
  <c r="AF13" i="1"/>
  <c r="B14" i="1"/>
  <c r="F14" i="1"/>
  <c r="I14" i="1"/>
  <c r="J14" i="1"/>
  <c r="L14" i="1"/>
  <c r="O14" i="1"/>
  <c r="Q14" i="1"/>
  <c r="T14" i="1"/>
  <c r="V14" i="1"/>
  <c r="Y14" i="1"/>
  <c r="AA14" i="1"/>
  <c r="AD14" i="1"/>
  <c r="AF14" i="1"/>
  <c r="B15" i="1"/>
  <c r="F15" i="1"/>
  <c r="I15" i="1"/>
  <c r="J15" i="1"/>
  <c r="L15" i="1"/>
  <c r="O15" i="1"/>
  <c r="Q15" i="1"/>
  <c r="T15" i="1"/>
  <c r="V15" i="1"/>
  <c r="Y15" i="1"/>
  <c r="AA15" i="1"/>
  <c r="AD15" i="1"/>
  <c r="AF15" i="1"/>
  <c r="B16" i="1"/>
  <c r="F16" i="1"/>
  <c r="I16" i="1"/>
  <c r="J16" i="1"/>
  <c r="L16" i="1"/>
  <c r="O16" i="1"/>
  <c r="Q16" i="1"/>
  <c r="T16" i="1"/>
  <c r="V16" i="1"/>
  <c r="Y16" i="1"/>
  <c r="AA16" i="1"/>
  <c r="AD16" i="1"/>
  <c r="AF16" i="1"/>
  <c r="B17" i="1"/>
  <c r="F17" i="1"/>
  <c r="I17" i="1"/>
  <c r="J17" i="1"/>
  <c r="L17" i="1"/>
  <c r="O17" i="1"/>
  <c r="Q17" i="1"/>
  <c r="T17" i="1"/>
  <c r="V17" i="1"/>
  <c r="Y17" i="1"/>
  <c r="AA17" i="1"/>
  <c r="AD17" i="1"/>
  <c r="AF17" i="1"/>
  <c r="B18" i="1"/>
  <c r="F18" i="1"/>
  <c r="I18" i="1"/>
  <c r="J18" i="1"/>
  <c r="L18" i="1"/>
  <c r="O18" i="1"/>
  <c r="Q18" i="1"/>
  <c r="T18" i="1"/>
  <c r="V18" i="1"/>
  <c r="Y18" i="1"/>
  <c r="AA18" i="1"/>
  <c r="AD18" i="1"/>
  <c r="AF18" i="1"/>
  <c r="B19" i="1"/>
  <c r="F19" i="1"/>
  <c r="I19" i="1"/>
  <c r="J19" i="1"/>
  <c r="L19" i="1"/>
  <c r="O19" i="1"/>
  <c r="Q19" i="1"/>
  <c r="T19" i="1"/>
  <c r="V19" i="1"/>
  <c r="Y19" i="1"/>
  <c r="AA19" i="1"/>
  <c r="AD19" i="1"/>
  <c r="AF19" i="1"/>
  <c r="B20" i="1"/>
  <c r="F20" i="1"/>
  <c r="I20" i="1"/>
  <c r="J20" i="1"/>
  <c r="L20" i="1"/>
  <c r="O20" i="1"/>
  <c r="Q20" i="1"/>
  <c r="T20" i="1"/>
  <c r="V20" i="1"/>
  <c r="Y20" i="1"/>
  <c r="AA20" i="1"/>
  <c r="AD20" i="1"/>
  <c r="AF20" i="1"/>
  <c r="B21" i="1"/>
  <c r="F21" i="1"/>
  <c r="I21" i="1"/>
  <c r="J21" i="1"/>
  <c r="L21" i="1"/>
  <c r="O21" i="1"/>
  <c r="Q21" i="1"/>
  <c r="T21" i="1"/>
  <c r="V21" i="1"/>
  <c r="Y21" i="1"/>
  <c r="AA21" i="1"/>
  <c r="AD21" i="1"/>
  <c r="AF21" i="1"/>
  <c r="B22" i="1"/>
  <c r="F22" i="1"/>
  <c r="I22" i="1"/>
  <c r="J22" i="1"/>
  <c r="L22" i="1"/>
  <c r="O22" i="1"/>
  <c r="Q22" i="1"/>
  <c r="T22" i="1"/>
  <c r="V22" i="1"/>
  <c r="Y22" i="1"/>
  <c r="AA22" i="1"/>
  <c r="AD22" i="1"/>
  <c r="AF22" i="1"/>
  <c r="B23" i="1"/>
  <c r="F23" i="1"/>
  <c r="I23" i="1"/>
  <c r="J23" i="1"/>
  <c r="L23" i="1"/>
  <c r="O23" i="1"/>
  <c r="Q23" i="1"/>
  <c r="T23" i="1"/>
  <c r="V23" i="1"/>
  <c r="Y23" i="1"/>
  <c r="AA23" i="1"/>
  <c r="AD23" i="1"/>
  <c r="AF23" i="1"/>
  <c r="B24" i="1"/>
  <c r="F24" i="1"/>
  <c r="I24" i="1"/>
  <c r="J24" i="1"/>
  <c r="L24" i="1"/>
  <c r="O24" i="1"/>
  <c r="Q24" i="1"/>
  <c r="T24" i="1"/>
  <c r="V24" i="1"/>
  <c r="Y24" i="1"/>
  <c r="AA24" i="1"/>
  <c r="AD24" i="1"/>
  <c r="AF24" i="1"/>
  <c r="B25" i="1"/>
  <c r="F25" i="1"/>
  <c r="I25" i="1"/>
  <c r="J25" i="1"/>
  <c r="L25" i="1"/>
  <c r="O25" i="1"/>
  <c r="Q25" i="1"/>
  <c r="T25" i="1"/>
  <c r="V25" i="1"/>
  <c r="Y25" i="1"/>
  <c r="AA25" i="1"/>
  <c r="AD25" i="1"/>
  <c r="AF25" i="1"/>
  <c r="B26" i="1"/>
  <c r="F26" i="1"/>
  <c r="I26" i="1"/>
  <c r="J26" i="1"/>
  <c r="L26" i="1"/>
  <c r="O26" i="1"/>
  <c r="Q26" i="1"/>
  <c r="T26" i="1"/>
  <c r="V26" i="1"/>
  <c r="Y26" i="1"/>
  <c r="AA26" i="1"/>
  <c r="AD26" i="1"/>
  <c r="AF26" i="1"/>
  <c r="B27" i="1"/>
  <c r="F27" i="1"/>
  <c r="I27" i="1"/>
  <c r="J27" i="1"/>
  <c r="L27" i="1"/>
  <c r="O27" i="1"/>
  <c r="Q27" i="1"/>
  <c r="T27" i="1"/>
  <c r="V27" i="1"/>
  <c r="Y27" i="1"/>
  <c r="AA27" i="1"/>
  <c r="AD27" i="1"/>
  <c r="AF27" i="1"/>
  <c r="B28" i="1"/>
  <c r="F28" i="1"/>
  <c r="I28" i="1"/>
  <c r="J28" i="1"/>
  <c r="L28" i="1"/>
  <c r="O28" i="1"/>
  <c r="Q28" i="1"/>
  <c r="T28" i="1"/>
  <c r="V28" i="1"/>
  <c r="Y28" i="1"/>
  <c r="AA28" i="1"/>
  <c r="AD28" i="1"/>
  <c r="AF28" i="1"/>
  <c r="B29" i="1"/>
  <c r="F29" i="1"/>
  <c r="I29" i="1"/>
  <c r="J29" i="1"/>
  <c r="L29" i="1"/>
  <c r="O29" i="1"/>
  <c r="Q29" i="1"/>
  <c r="T29" i="1"/>
  <c r="V29" i="1"/>
  <c r="Y29" i="1"/>
  <c r="AA29" i="1"/>
  <c r="AD29" i="1"/>
  <c r="AF29" i="1"/>
  <c r="B30" i="1"/>
  <c r="F30" i="1"/>
  <c r="I30" i="1"/>
  <c r="J30" i="1"/>
  <c r="L30" i="1"/>
  <c r="O30" i="1"/>
  <c r="Q30" i="1"/>
  <c r="T30" i="1"/>
  <c r="V30" i="1"/>
  <c r="Y30" i="1"/>
  <c r="AA30" i="1"/>
  <c r="AD30" i="1"/>
  <c r="AF30" i="1"/>
  <c r="B31" i="1"/>
  <c r="F31" i="1"/>
  <c r="I31" i="1"/>
  <c r="J31" i="1"/>
  <c r="L31" i="1"/>
  <c r="O31" i="1"/>
  <c r="Q31" i="1"/>
  <c r="T31" i="1"/>
  <c r="V31" i="1"/>
  <c r="Y31" i="1"/>
  <c r="AA31" i="1"/>
  <c r="AD31" i="1"/>
  <c r="AF31" i="1"/>
  <c r="B32" i="1"/>
  <c r="F32" i="1"/>
  <c r="I32" i="1"/>
  <c r="J32" i="1"/>
  <c r="L32" i="1"/>
  <c r="O32" i="1"/>
  <c r="Q32" i="1"/>
  <c r="T32" i="1"/>
  <c r="V32" i="1"/>
  <c r="Y32" i="1"/>
  <c r="AA32" i="1"/>
  <c r="AD32" i="1"/>
  <c r="AF32" i="1"/>
  <c r="B33" i="1"/>
  <c r="F33" i="1"/>
  <c r="I33" i="1"/>
  <c r="J33" i="1"/>
  <c r="L33" i="1"/>
  <c r="O33" i="1"/>
  <c r="Q33" i="1"/>
  <c r="T33" i="1"/>
  <c r="V33" i="1"/>
  <c r="Y33" i="1"/>
  <c r="AA33" i="1"/>
  <c r="AD33" i="1"/>
  <c r="AF33" i="1"/>
  <c r="B34" i="1"/>
  <c r="F34" i="1"/>
  <c r="I34" i="1"/>
  <c r="J34" i="1"/>
  <c r="L34" i="1"/>
  <c r="O34" i="1"/>
  <c r="Q34" i="1"/>
  <c r="T34" i="1"/>
  <c r="V34" i="1"/>
  <c r="Y34" i="1"/>
  <c r="AA34" i="1"/>
  <c r="AD34" i="1"/>
  <c r="AF34" i="1"/>
  <c r="B35" i="1"/>
  <c r="F35" i="1"/>
  <c r="I35" i="1"/>
  <c r="J35" i="1"/>
  <c r="L35" i="1"/>
  <c r="O35" i="1"/>
  <c r="Q35" i="1"/>
  <c r="T35" i="1"/>
  <c r="V35" i="1"/>
  <c r="Y35" i="1"/>
  <c r="AA35" i="1"/>
  <c r="AD35" i="1"/>
  <c r="AF35" i="1"/>
  <c r="B36" i="1"/>
  <c r="F36" i="1"/>
  <c r="I36" i="1"/>
  <c r="J36" i="1"/>
  <c r="L36" i="1"/>
  <c r="O36" i="1"/>
  <c r="Q36" i="1"/>
  <c r="T36" i="1"/>
  <c r="V36" i="1"/>
  <c r="Y36" i="1"/>
  <c r="AA36" i="1"/>
  <c r="AD36" i="1"/>
  <c r="AF36" i="1"/>
  <c r="B37" i="1"/>
  <c r="F37" i="1"/>
  <c r="I37" i="1"/>
  <c r="J37" i="1"/>
  <c r="L37" i="1"/>
  <c r="O37" i="1"/>
  <c r="Q37" i="1"/>
  <c r="T37" i="1"/>
  <c r="V37" i="1"/>
  <c r="Y37" i="1"/>
  <c r="AA37" i="1"/>
  <c r="AD37" i="1"/>
  <c r="AF37" i="1"/>
  <c r="B38" i="1"/>
  <c r="F38" i="1"/>
  <c r="I38" i="1"/>
  <c r="J38" i="1"/>
  <c r="L38" i="1"/>
  <c r="O38" i="1"/>
  <c r="Q38" i="1"/>
  <c r="T38" i="1"/>
  <c r="V38" i="1"/>
  <c r="Y38" i="1"/>
  <c r="AA38" i="1"/>
  <c r="AD38" i="1"/>
  <c r="AF38" i="1"/>
  <c r="R2" i="6" l="1"/>
  <c r="AC2" i="6" s="1"/>
  <c r="O2" i="6"/>
  <c r="AA2" i="6" s="1"/>
  <c r="L2" i="6"/>
  <c r="Y2" i="6" s="1"/>
  <c r="W4" i="1" l="1"/>
  <c r="W3" i="1"/>
  <c r="C3" i="1"/>
  <c r="C2" i="1"/>
  <c r="B17" i="6" l="1"/>
  <c r="B16" i="6"/>
  <c r="B15" i="6"/>
  <c r="B14" i="6"/>
  <c r="B13" i="6"/>
  <c r="B12" i="6"/>
  <c r="B11" i="6"/>
  <c r="B10" i="6"/>
  <c r="B9" i="6"/>
  <c r="B8" i="6"/>
  <c r="B7" i="6"/>
  <c r="B6" i="6"/>
  <c r="B5" i="6"/>
  <c r="B4" i="6"/>
  <c r="A17" i="6"/>
  <c r="A16" i="6"/>
  <c r="A15" i="6"/>
  <c r="A14" i="6"/>
  <c r="A13" i="6"/>
  <c r="A12" i="6"/>
  <c r="A11" i="6"/>
  <c r="A10" i="6"/>
  <c r="A9" i="6"/>
  <c r="A8" i="6"/>
  <c r="A7" i="6"/>
  <c r="A6" i="6"/>
  <c r="A5" i="6"/>
  <c r="A4" i="6"/>
  <c r="B3" i="6"/>
  <c r="A3" i="6"/>
  <c r="U3" i="6" s="1"/>
  <c r="F3" i="6" s="1"/>
  <c r="C17" i="6"/>
  <c r="C16" i="6"/>
  <c r="C15" i="6"/>
  <c r="C14" i="6"/>
  <c r="C13" i="6"/>
  <c r="C12" i="6"/>
  <c r="C11" i="6"/>
  <c r="C10" i="6"/>
  <c r="C9" i="6"/>
  <c r="C8" i="6"/>
  <c r="C7" i="6"/>
  <c r="C6" i="6"/>
  <c r="C5" i="6"/>
  <c r="C4" i="6"/>
  <c r="C3" i="6"/>
  <c r="X17" i="6" l="1"/>
  <c r="J17" i="6" s="1"/>
  <c r="V17" i="6"/>
  <c r="G17" i="6" s="1"/>
  <c r="AD17" i="6"/>
  <c r="S17" i="6" s="1"/>
  <c r="Z17" i="6"/>
  <c r="M17" i="6" s="1"/>
  <c r="AB17" i="6"/>
  <c r="P17" i="6" s="1"/>
  <c r="Y17" i="6"/>
  <c r="L17" i="6" s="1"/>
  <c r="U17" i="6"/>
  <c r="F17" i="6" s="1"/>
  <c r="AC17" i="6"/>
  <c r="R17" i="6" s="1"/>
  <c r="AA17" i="6"/>
  <c r="O17" i="6" s="1"/>
  <c r="W17" i="6"/>
  <c r="I17" i="6" s="1"/>
  <c r="AD16" i="6"/>
  <c r="S16" i="6" s="1"/>
  <c r="V16" i="6"/>
  <c r="G16" i="6" s="1"/>
  <c r="Z16" i="6"/>
  <c r="M16" i="6" s="1"/>
  <c r="AB16" i="6"/>
  <c r="P16" i="6" s="1"/>
  <c r="X16" i="6"/>
  <c r="J16" i="6" s="1"/>
  <c r="W16" i="6"/>
  <c r="I16" i="6" s="1"/>
  <c r="AC16" i="6"/>
  <c r="R16" i="6" s="1"/>
  <c r="Y16" i="6"/>
  <c r="L16" i="6" s="1"/>
  <c r="U16" i="6"/>
  <c r="F16" i="6" s="1"/>
  <c r="AA16" i="6"/>
  <c r="O16" i="6" s="1"/>
  <c r="X15" i="6"/>
  <c r="J15" i="6" s="1"/>
  <c r="AB15" i="6"/>
  <c r="P15" i="6" s="1"/>
  <c r="AD15" i="6"/>
  <c r="S15" i="6" s="1"/>
  <c r="V15" i="6"/>
  <c r="G15" i="6" s="1"/>
  <c r="Z15" i="6"/>
  <c r="M15" i="6" s="1"/>
  <c r="Y15" i="6"/>
  <c r="L15" i="6" s="1"/>
  <c r="U15" i="6"/>
  <c r="F15" i="6" s="1"/>
  <c r="AA15" i="6"/>
  <c r="O15" i="6" s="1"/>
  <c r="AC15" i="6"/>
  <c r="R15" i="6" s="1"/>
  <c r="W15" i="6"/>
  <c r="I15" i="6" s="1"/>
  <c r="Z14" i="6"/>
  <c r="M14" i="6" s="1"/>
  <c r="X14" i="6"/>
  <c r="J14" i="6" s="1"/>
  <c r="AD14" i="6"/>
  <c r="S14" i="6" s="1"/>
  <c r="V14" i="6"/>
  <c r="G14" i="6" s="1"/>
  <c r="AB14" i="6"/>
  <c r="P14" i="6" s="1"/>
  <c r="W14" i="6"/>
  <c r="I14" i="6" s="1"/>
  <c r="AA14" i="6"/>
  <c r="O14" i="6" s="1"/>
  <c r="Y14" i="6"/>
  <c r="L14" i="6" s="1"/>
  <c r="U14" i="6"/>
  <c r="F14" i="6" s="1"/>
  <c r="AC14" i="6"/>
  <c r="R14" i="6" s="1"/>
  <c r="X13" i="6"/>
  <c r="J13" i="6" s="1"/>
  <c r="AD13" i="6"/>
  <c r="S13" i="6" s="1"/>
  <c r="Z13" i="6"/>
  <c r="M13" i="6" s="1"/>
  <c r="V13" i="6"/>
  <c r="G13" i="6" s="1"/>
  <c r="AB13" i="6"/>
  <c r="P13" i="6" s="1"/>
  <c r="Y13" i="6"/>
  <c r="L13" i="6" s="1"/>
  <c r="U13" i="6"/>
  <c r="F13" i="6" s="1"/>
  <c r="AC13" i="6"/>
  <c r="R13" i="6" s="1"/>
  <c r="W13" i="6"/>
  <c r="I13" i="6" s="1"/>
  <c r="AA13" i="6"/>
  <c r="O13" i="6" s="1"/>
  <c r="AB12" i="6"/>
  <c r="P12" i="6" s="1"/>
  <c r="V12" i="6"/>
  <c r="G12" i="6" s="1"/>
  <c r="AD12" i="6"/>
  <c r="S12" i="6" s="1"/>
  <c r="Z12" i="6"/>
  <c r="M12" i="6" s="1"/>
  <c r="X12" i="6"/>
  <c r="J12" i="6" s="1"/>
  <c r="W12" i="6"/>
  <c r="I12" i="6" s="1"/>
  <c r="AC12" i="6"/>
  <c r="R12" i="6" s="1"/>
  <c r="AA12" i="6"/>
  <c r="O12" i="6" s="1"/>
  <c r="Y12" i="6"/>
  <c r="L12" i="6" s="1"/>
  <c r="U12" i="6"/>
  <c r="F12" i="6" s="1"/>
  <c r="X11" i="6"/>
  <c r="J11" i="6" s="1"/>
  <c r="AB11" i="6"/>
  <c r="P11" i="6" s="1"/>
  <c r="V11" i="6"/>
  <c r="G11" i="6" s="1"/>
  <c r="Z11" i="6"/>
  <c r="M11" i="6" s="1"/>
  <c r="AD11" i="6"/>
  <c r="S11" i="6" s="1"/>
  <c r="Y11" i="6"/>
  <c r="L11" i="6" s="1"/>
  <c r="U11" i="6"/>
  <c r="F11" i="6" s="1"/>
  <c r="AA11" i="6"/>
  <c r="O11" i="6" s="1"/>
  <c r="W11" i="6"/>
  <c r="I11" i="6" s="1"/>
  <c r="AC11" i="6"/>
  <c r="R11" i="6" s="1"/>
  <c r="AB10" i="6"/>
  <c r="P10" i="6" s="1"/>
  <c r="V10" i="6"/>
  <c r="G10" i="6" s="1"/>
  <c r="Z10" i="6"/>
  <c r="M10" i="6" s="1"/>
  <c r="AD10" i="6"/>
  <c r="S10" i="6" s="1"/>
  <c r="X10" i="6"/>
  <c r="J10" i="6" s="1"/>
  <c r="W10" i="6"/>
  <c r="I10" i="6" s="1"/>
  <c r="AC10" i="6"/>
  <c r="R10" i="6" s="1"/>
  <c r="Y10" i="6"/>
  <c r="L10" i="6" s="1"/>
  <c r="U10" i="6"/>
  <c r="F10" i="6" s="1"/>
  <c r="AA10" i="6"/>
  <c r="O10" i="6" s="1"/>
  <c r="X9" i="6"/>
  <c r="J9" i="6" s="1"/>
  <c r="AD9" i="6"/>
  <c r="S9" i="6" s="1"/>
  <c r="V9" i="6"/>
  <c r="G9" i="6" s="1"/>
  <c r="AB9" i="6"/>
  <c r="P9" i="6" s="1"/>
  <c r="Z9" i="6"/>
  <c r="M9" i="6" s="1"/>
  <c r="Y9" i="6"/>
  <c r="L9" i="6" s="1"/>
  <c r="U9" i="6"/>
  <c r="F9" i="6" s="1"/>
  <c r="AC9" i="6"/>
  <c r="R9" i="6" s="1"/>
  <c r="W9" i="6"/>
  <c r="I9" i="6" s="1"/>
  <c r="AA9" i="6"/>
  <c r="O9" i="6" s="1"/>
  <c r="Z8" i="6"/>
  <c r="M8" i="6" s="1"/>
  <c r="V8" i="6"/>
  <c r="G8" i="6" s="1"/>
  <c r="X8" i="6"/>
  <c r="J8" i="6" s="1"/>
  <c r="AD8" i="6"/>
  <c r="S8" i="6" s="1"/>
  <c r="AB8" i="6"/>
  <c r="P8" i="6" s="1"/>
  <c r="W8" i="6"/>
  <c r="I8" i="6" s="1"/>
  <c r="AA8" i="6"/>
  <c r="O8" i="6" s="1"/>
  <c r="Y8" i="6"/>
  <c r="L8" i="6" s="1"/>
  <c r="U8" i="6"/>
  <c r="F8" i="6" s="1"/>
  <c r="AC8" i="6"/>
  <c r="R8" i="6" s="1"/>
  <c r="X7" i="6"/>
  <c r="J7" i="6" s="1"/>
  <c r="AB7" i="6"/>
  <c r="P7" i="6" s="1"/>
  <c r="Z7" i="6"/>
  <c r="M7" i="6" s="1"/>
  <c r="V7" i="6"/>
  <c r="G7" i="6" s="1"/>
  <c r="AD7" i="6"/>
  <c r="S7" i="6" s="1"/>
  <c r="Y7" i="6"/>
  <c r="L7" i="6" s="1"/>
  <c r="U7" i="6"/>
  <c r="F7" i="6" s="1"/>
  <c r="AA7" i="6"/>
  <c r="O7" i="6" s="1"/>
  <c r="AC7" i="6"/>
  <c r="R7" i="6" s="1"/>
  <c r="W7" i="6"/>
  <c r="I7" i="6" s="1"/>
  <c r="AD6" i="6"/>
  <c r="S6" i="6" s="1"/>
  <c r="Z6" i="6"/>
  <c r="M6" i="6" s="1"/>
  <c r="AB6" i="6"/>
  <c r="P6" i="6" s="1"/>
  <c r="X6" i="6"/>
  <c r="J6" i="6" s="1"/>
  <c r="V6" i="6"/>
  <c r="G6" i="6" s="1"/>
  <c r="W6" i="6"/>
  <c r="I6" i="6" s="1"/>
  <c r="AA6" i="6"/>
  <c r="O6" i="6" s="1"/>
  <c r="AC6" i="6"/>
  <c r="R6" i="6" s="1"/>
  <c r="Y6" i="6"/>
  <c r="L6" i="6" s="1"/>
  <c r="U6" i="6"/>
  <c r="F6" i="6" s="1"/>
  <c r="X5" i="6"/>
  <c r="J5" i="6" s="1"/>
  <c r="AD5" i="6"/>
  <c r="S5" i="6" s="1"/>
  <c r="Z5" i="6"/>
  <c r="M5" i="6" s="1"/>
  <c r="V5" i="6"/>
  <c r="G5" i="6" s="1"/>
  <c r="AB5" i="6"/>
  <c r="P5" i="6" s="1"/>
  <c r="Y5" i="6"/>
  <c r="L5" i="6" s="1"/>
  <c r="U5" i="6"/>
  <c r="F5" i="6" s="1"/>
  <c r="AC5" i="6"/>
  <c r="R5" i="6" s="1"/>
  <c r="W5" i="6"/>
  <c r="I5" i="6" s="1"/>
  <c r="AA5" i="6"/>
  <c r="O5" i="6" s="1"/>
  <c r="Z4" i="6"/>
  <c r="M4" i="6" s="1"/>
  <c r="V4" i="6"/>
  <c r="G4" i="6" s="1"/>
  <c r="AB4" i="6"/>
  <c r="P4" i="6" s="1"/>
  <c r="X4" i="6"/>
  <c r="J4" i="6" s="1"/>
  <c r="AD4" i="6"/>
  <c r="S4" i="6" s="1"/>
  <c r="W4" i="6"/>
  <c r="I4" i="6" s="1"/>
  <c r="Y4" i="6"/>
  <c r="L4" i="6" s="1"/>
  <c r="U4" i="6"/>
  <c r="F4" i="6" s="1"/>
  <c r="AC4" i="6"/>
  <c r="R4" i="6" s="1"/>
  <c r="AA4" i="6"/>
  <c r="O4" i="6" s="1"/>
  <c r="X3" i="6"/>
  <c r="J3" i="6" s="1"/>
  <c r="AB3" i="6"/>
  <c r="P3" i="6" s="1"/>
  <c r="AD3" i="6"/>
  <c r="S3" i="6" s="1"/>
  <c r="V3" i="6"/>
  <c r="G3" i="6" s="1"/>
  <c r="Z3" i="6"/>
  <c r="M3" i="6" s="1"/>
  <c r="Y3" i="6"/>
  <c r="L3" i="6" s="1"/>
  <c r="AA3" i="6"/>
  <c r="O3" i="6" s="1"/>
  <c r="W3" i="6"/>
  <c r="I3" i="6" s="1"/>
  <c r="AC3" i="6"/>
  <c r="R3" i="6" s="1"/>
  <c r="K17" i="6" l="1"/>
  <c r="H15" i="6"/>
  <c r="K15" i="6"/>
  <c r="H13" i="6"/>
  <c r="K13" i="6"/>
  <c r="H7" i="6"/>
  <c r="H11" i="6"/>
  <c r="K11" i="6"/>
  <c r="H9" i="6"/>
  <c r="N8" i="6"/>
  <c r="H8" i="6"/>
  <c r="H5" i="6"/>
  <c r="H4" i="6"/>
  <c r="H3" i="6"/>
  <c r="K3" i="6"/>
  <c r="N16" i="6"/>
  <c r="K14" i="6"/>
  <c r="H6" i="6"/>
  <c r="Q17" i="6"/>
  <c r="H17" i="6"/>
  <c r="T9" i="6"/>
  <c r="K9" i="6"/>
  <c r="K10" i="6"/>
  <c r="K5" i="6"/>
  <c r="T16" i="6"/>
  <c r="K16" i="6"/>
  <c r="H12" i="6"/>
  <c r="H14" i="6"/>
  <c r="H16" i="6"/>
  <c r="K4" i="6"/>
  <c r="K6" i="6"/>
  <c r="T5" i="6"/>
  <c r="T7" i="6"/>
  <c r="K7" i="6"/>
  <c r="K12" i="6"/>
  <c r="H10" i="6"/>
  <c r="K8" i="6"/>
  <c r="T15" i="6"/>
  <c r="T13" i="6"/>
  <c r="N7" i="6"/>
  <c r="N9" i="6"/>
  <c r="T8" i="6"/>
  <c r="Q8" i="6"/>
  <c r="N5" i="6"/>
  <c r="T17" i="6"/>
  <c r="Q9" i="6"/>
  <c r="T11" i="6"/>
  <c r="N10" i="6"/>
  <c r="T12" i="6"/>
  <c r="Q6" i="6"/>
  <c r="Q16" i="6"/>
  <c r="N11" i="6"/>
  <c r="N15" i="6"/>
  <c r="Q7" i="6"/>
  <c r="Q10" i="6"/>
  <c r="N4" i="6"/>
  <c r="Q14" i="6"/>
  <c r="T14" i="6"/>
  <c r="Q5" i="6"/>
  <c r="Q12" i="6"/>
  <c r="T3" i="6"/>
  <c r="N13" i="6"/>
  <c r="Q15" i="6"/>
  <c r="T4" i="6"/>
  <c r="Q11" i="6"/>
  <c r="T6" i="6"/>
  <c r="N3" i="6"/>
  <c r="N17" i="6"/>
  <c r="Q13" i="6"/>
  <c r="T10" i="6"/>
  <c r="N12" i="6"/>
  <c r="Q4" i="6"/>
  <c r="N14" i="6"/>
  <c r="N6" i="6"/>
  <c r="Q3" i="6"/>
  <c r="E14" i="6" l="1"/>
  <c r="E13" i="6"/>
  <c r="E10" i="6"/>
  <c r="E17" i="6"/>
  <c r="E11" i="6"/>
  <c r="E6" i="6"/>
  <c r="E3" i="6"/>
  <c r="E7" i="6"/>
  <c r="E15" i="6"/>
  <c r="E5" i="6"/>
  <c r="E12" i="6"/>
  <c r="E8" i="6"/>
  <c r="E16" i="6"/>
  <c r="E4" i="6"/>
  <c r="E9" i="6"/>
</calcChain>
</file>

<file path=xl/sharedStrings.xml><?xml version="1.0" encoding="utf-8"?>
<sst xmlns="http://schemas.openxmlformats.org/spreadsheetml/2006/main" count="973" uniqueCount="146">
  <si>
    <t>学校名</t>
    <rPh sb="0" eb="2">
      <t>ガッコウ</t>
    </rPh>
    <rPh sb="2" eb="3">
      <t>メイ</t>
    </rPh>
    <phoneticPr fontId="1"/>
  </si>
  <si>
    <t>高等学校</t>
    <rPh sb="0" eb="2">
      <t>コウトウ</t>
    </rPh>
    <rPh sb="2" eb="4">
      <t>ガッコウ</t>
    </rPh>
    <phoneticPr fontId="1"/>
  </si>
  <si>
    <t>学校長名</t>
    <rPh sb="0" eb="2">
      <t>ガッコウ</t>
    </rPh>
    <rPh sb="3" eb="4">
      <t>メイ</t>
    </rPh>
    <phoneticPr fontId="1"/>
  </si>
  <si>
    <t>印</t>
    <rPh sb="0" eb="1">
      <t>シルシ</t>
    </rPh>
    <phoneticPr fontId="1"/>
  </si>
  <si>
    <t>申込責任者</t>
    <rPh sb="0" eb="2">
      <t>モウシコミ</t>
    </rPh>
    <rPh sb="2" eb="5">
      <t>セキニンシャ</t>
    </rPh>
    <phoneticPr fontId="1"/>
  </si>
  <si>
    <t>緊急連絡先</t>
    <rPh sb="0" eb="2">
      <t>キンキュウ</t>
    </rPh>
    <rPh sb="2" eb="5">
      <t>レンラクサキ</t>
    </rPh>
    <phoneticPr fontId="1"/>
  </si>
  <si>
    <t>℡</t>
    <phoneticPr fontId="1"/>
  </si>
  <si>
    <t>順位</t>
    <rPh sb="0" eb="2">
      <t>ジュンイ</t>
    </rPh>
    <phoneticPr fontId="1"/>
  </si>
  <si>
    <t>選手名A</t>
    <rPh sb="0" eb="3">
      <t>センシュメイ</t>
    </rPh>
    <phoneticPr fontId="1"/>
  </si>
  <si>
    <t>選手名B</t>
    <rPh sb="0" eb="3">
      <t>センシュメイ</t>
    </rPh>
    <phoneticPr fontId="1"/>
  </si>
  <si>
    <t>学年</t>
    <rPh sb="0" eb="2">
      <t>ガクネン</t>
    </rPh>
    <phoneticPr fontId="1"/>
  </si>
  <si>
    <t>番</t>
    <rPh sb="0" eb="1">
      <t>バン</t>
    </rPh>
    <phoneticPr fontId="1"/>
  </si>
  <si>
    <t>本</t>
    <rPh sb="0" eb="1">
      <t>ホン</t>
    </rPh>
    <phoneticPr fontId="1"/>
  </si>
  <si>
    <t>枠外</t>
    <rPh sb="0" eb="2">
      <t>ワクガイ</t>
    </rPh>
    <phoneticPr fontId="1"/>
  </si>
  <si>
    <t>※大会戦績について</t>
    <rPh sb="1" eb="3">
      <t>タイカイ</t>
    </rPh>
    <rPh sb="3" eb="5">
      <t>センセキ</t>
    </rPh>
    <phoneticPr fontId="1"/>
  </si>
  <si>
    <t>各大会のプログラム番号を入力してください。</t>
    <rPh sb="0" eb="1">
      <t>カク</t>
    </rPh>
    <rPh sb="1" eb="3">
      <t>タイカイ</t>
    </rPh>
    <rPh sb="9" eb="11">
      <t>バンゴウ</t>
    </rPh>
    <rPh sb="12" eb="14">
      <t>ニュウリョク</t>
    </rPh>
    <phoneticPr fontId="1"/>
  </si>
  <si>
    <t>各大会の成績を、次に従って入力してください。</t>
    <rPh sb="0" eb="1">
      <t>カク</t>
    </rPh>
    <rPh sb="1" eb="3">
      <t>タイカイ</t>
    </rPh>
    <rPh sb="4" eb="6">
      <t>セイセキ</t>
    </rPh>
    <rPh sb="8" eb="9">
      <t>ツギ</t>
    </rPh>
    <rPh sb="10" eb="11">
      <t>シタガ</t>
    </rPh>
    <rPh sb="13" eb="15">
      <t>ニュウリョク</t>
    </rPh>
    <phoneticPr fontId="1"/>
  </si>
  <si>
    <t>１位</t>
    <rPh sb="1" eb="2">
      <t>イ</t>
    </rPh>
    <phoneticPr fontId="1"/>
  </si>
  <si>
    <t>２位</t>
    <rPh sb="1" eb="2">
      <t>イ</t>
    </rPh>
    <phoneticPr fontId="1"/>
  </si>
  <si>
    <t>３位</t>
    <rPh sb="1" eb="2">
      <t>イ</t>
    </rPh>
    <phoneticPr fontId="1"/>
  </si>
  <si>
    <t>足長</t>
    <rPh sb="0" eb="2">
      <t>アシナガ</t>
    </rPh>
    <phoneticPr fontId="1"/>
  </si>
  <si>
    <t>足長で初戦負け</t>
    <rPh sb="0" eb="2">
      <t>アシナガ</t>
    </rPh>
    <rPh sb="3" eb="5">
      <t>ショセン</t>
    </rPh>
    <rPh sb="5" eb="6">
      <t>マ</t>
    </rPh>
    <phoneticPr fontId="1"/>
  </si>
  <si>
    <t>パックで初戦負け</t>
    <rPh sb="4" eb="6">
      <t>ショセン</t>
    </rPh>
    <rPh sb="6" eb="7">
      <t>マ</t>
    </rPh>
    <phoneticPr fontId="1"/>
  </si>
  <si>
    <t>※「足長」と「パック」については、右図を参考にしてください。</t>
    <rPh sb="2" eb="4">
      <t>アシナガ</t>
    </rPh>
    <rPh sb="17" eb="18">
      <t>ミギ</t>
    </rPh>
    <rPh sb="18" eb="19">
      <t>ズ</t>
    </rPh>
    <rPh sb="20" eb="22">
      <t>サンコウ</t>
    </rPh>
    <phoneticPr fontId="1"/>
  </si>
  <si>
    <t>注意</t>
    <rPh sb="0" eb="2">
      <t>チュウイ</t>
    </rPh>
    <phoneticPr fontId="1"/>
  </si>
  <si>
    <t>御面倒をおかけしますが、よろしくお願いします。</t>
    <rPh sb="0" eb="3">
      <t>ゴメンドウ</t>
    </rPh>
    <rPh sb="17" eb="18">
      <t>ネガ</t>
    </rPh>
    <phoneticPr fontId="1"/>
  </si>
  <si>
    <t>何か不明点があれば、随時連絡してください。</t>
    <rPh sb="0" eb="1">
      <t>ナニ</t>
    </rPh>
    <rPh sb="2" eb="5">
      <t>フメイテン</t>
    </rPh>
    <rPh sb="10" eb="12">
      <t>ズイジ</t>
    </rPh>
    <rPh sb="12" eb="14">
      <t>レンラク</t>
    </rPh>
    <phoneticPr fontId="1"/>
  </si>
  <si>
    <t>「入力用」と書いてあるシートを開き、色のついた枠内部を正確に入力してください。</t>
    <rPh sb="1" eb="4">
      <t>ニュウリョクヨウ</t>
    </rPh>
    <rPh sb="6" eb="7">
      <t>カ</t>
    </rPh>
    <rPh sb="15" eb="16">
      <t>ヒラ</t>
    </rPh>
    <rPh sb="18" eb="19">
      <t>イロ</t>
    </rPh>
    <rPh sb="23" eb="24">
      <t>ワク</t>
    </rPh>
    <rPh sb="24" eb="26">
      <t>ナイブ</t>
    </rPh>
    <rPh sb="27" eb="29">
      <t>セイカク</t>
    </rPh>
    <rPh sb="30" eb="32">
      <t>ニュウリョク</t>
    </rPh>
    <phoneticPr fontId="1"/>
  </si>
  <si>
    <t>また、電話番号を入力する際は、「－」も入力してください。</t>
    <rPh sb="3" eb="5">
      <t>デンワ</t>
    </rPh>
    <rPh sb="5" eb="7">
      <t>バンゴウ</t>
    </rPh>
    <rPh sb="8" eb="10">
      <t>ニュウリョク</t>
    </rPh>
    <rPh sb="12" eb="13">
      <t>サイ</t>
    </rPh>
    <rPh sb="19" eb="21">
      <t>ニュウリョク</t>
    </rPh>
    <phoneticPr fontId="1"/>
  </si>
  <si>
    <t>選手名</t>
    <rPh sb="0" eb="3">
      <t>センシュメイ</t>
    </rPh>
    <phoneticPr fontId="9"/>
  </si>
  <si>
    <t>学校名</t>
    <rPh sb="0" eb="3">
      <t>ガッコウメイ</t>
    </rPh>
    <phoneticPr fontId="9"/>
  </si>
  <si>
    <t>学校内</t>
    <rPh sb="0" eb="3">
      <t>ガッコウナイ</t>
    </rPh>
    <phoneticPr fontId="9"/>
  </si>
  <si>
    <t>結果</t>
    <rPh sb="0" eb="2">
      <t>ケッカ</t>
    </rPh>
    <phoneticPr fontId="9"/>
  </si>
  <si>
    <t>①</t>
    <phoneticPr fontId="1"/>
  </si>
  <si>
    <t>・・・</t>
    <phoneticPr fontId="1"/>
  </si>
  <si>
    <t>パック</t>
    <phoneticPr fontId="1"/>
  </si>
  <si>
    <t>：</t>
    <phoneticPr fontId="1"/>
  </si>
  <si>
    <t>大会成績は必ず入力して下さい。</t>
    <rPh sb="0" eb="2">
      <t>タイカイ</t>
    </rPh>
    <rPh sb="2" eb="4">
      <t>セイセキ</t>
    </rPh>
    <rPh sb="5" eb="6">
      <t>カナラ</t>
    </rPh>
    <rPh sb="7" eb="9">
      <t>ニュウリョク</t>
    </rPh>
    <rPh sb="11" eb="12">
      <t>クダ</t>
    </rPh>
    <phoneticPr fontId="1"/>
  </si>
  <si>
    <t>要注意！</t>
    <rPh sb="0" eb="3">
      <t>ヨウチュウイ</t>
    </rPh>
    <phoneticPr fontId="1"/>
  </si>
  <si>
    <t>ベスト８</t>
    <phoneticPr fontId="1"/>
  </si>
  <si>
    <t>ベスト１６</t>
    <phoneticPr fontId="1"/>
  </si>
  <si>
    <t>ベスト３２</t>
    <phoneticPr fontId="1"/>
  </si>
  <si>
    <t>ベスト６４</t>
    <phoneticPr fontId="1"/>
  </si>
  <si>
    <t>②</t>
    <phoneticPr fontId="1"/>
  </si>
  <si>
    <t>③</t>
    <phoneticPr fontId="1"/>
  </si>
  <si>
    <t>大会戦績</t>
  </si>
  <si>
    <t>大会戦績</t>
    <rPh sb="0" eb="2">
      <t>タイカイ</t>
    </rPh>
    <rPh sb="2" eb="4">
      <t>センセキ</t>
    </rPh>
    <phoneticPr fontId="1"/>
  </si>
  <si>
    <t>登録</t>
    <rPh sb="0" eb="2">
      <t>トウロク</t>
    </rPh>
    <phoneticPr fontId="1"/>
  </si>
  <si>
    <t>番号</t>
    <rPh sb="0" eb="2">
      <t>バンゴウ</t>
    </rPh>
    <phoneticPr fontId="1"/>
  </si>
  <si>
    <t>学</t>
    <rPh sb="0" eb="1">
      <t>ガク</t>
    </rPh>
    <phoneticPr fontId="1"/>
  </si>
  <si>
    <t>年</t>
    <rPh sb="0" eb="1">
      <t>ネン</t>
    </rPh>
    <phoneticPr fontId="1"/>
  </si>
  <si>
    <t>（戦績の欄の右端には何も記入しないでください）</t>
    <rPh sb="1" eb="3">
      <t>センセキ</t>
    </rPh>
    <rPh sb="4" eb="5">
      <t>ラン</t>
    </rPh>
    <rPh sb="6" eb="7">
      <t>ミギ</t>
    </rPh>
    <rPh sb="7" eb="8">
      <t>ハジ</t>
    </rPh>
    <rPh sb="10" eb="11">
      <t>ナニ</t>
    </rPh>
    <rPh sb="12" eb="14">
      <t>キニュウ</t>
    </rPh>
    <phoneticPr fontId="1"/>
  </si>
  <si>
    <t>番</t>
  </si>
  <si>
    <t>本</t>
  </si>
  <si>
    <t>県南</t>
    <rPh sb="0" eb="2">
      <t>ケンナン</t>
    </rPh>
    <phoneticPr fontId="19"/>
  </si>
  <si>
    <t>参加種別</t>
    <rPh sb="0" eb="2">
      <t>サンカ</t>
    </rPh>
    <rPh sb="2" eb="4">
      <t>シュベツ</t>
    </rPh>
    <phoneticPr fontId="1"/>
  </si>
  <si>
    <t>←プルダウンになっています。
　 選択してください。</t>
    <rPh sb="17" eb="19">
      <t>センタク</t>
    </rPh>
    <phoneticPr fontId="1"/>
  </si>
  <si>
    <t>合計</t>
    <rPh sb="0" eb="2">
      <t>ゴウケイ</t>
    </rPh>
    <phoneticPr fontId="1"/>
  </si>
  <si>
    <t>関東予選地区</t>
    <rPh sb="0" eb="2">
      <t>カントウ</t>
    </rPh>
    <rPh sb="2" eb="4">
      <t>ヨセン</t>
    </rPh>
    <rPh sb="4" eb="6">
      <t>チク</t>
    </rPh>
    <phoneticPr fontId="19"/>
  </si>
  <si>
    <t>県選手権地区</t>
    <rPh sb="0" eb="1">
      <t>ケン</t>
    </rPh>
    <rPh sb="1" eb="4">
      <t>センシュケン</t>
    </rPh>
    <rPh sb="4" eb="6">
      <t>チク</t>
    </rPh>
    <phoneticPr fontId="19"/>
  </si>
  <si>
    <t>大会戦績</t>
    <phoneticPr fontId="1"/>
  </si>
  <si>
    <t>※大会参加に際して提供される個人情報は本大会活動に利用するものとし、これ以外の目的に利用することはありません。</t>
    <rPh sb="1" eb="3">
      <t>タイカイ</t>
    </rPh>
    <rPh sb="3" eb="5">
      <t>サンカ</t>
    </rPh>
    <rPh sb="6" eb="7">
      <t>サイ</t>
    </rPh>
    <rPh sb="9" eb="11">
      <t>テイキョウ</t>
    </rPh>
    <rPh sb="14" eb="16">
      <t>コジン</t>
    </rPh>
    <rPh sb="16" eb="18">
      <t>ジョウホウ</t>
    </rPh>
    <rPh sb="19" eb="22">
      <t>ホンタイカイ</t>
    </rPh>
    <rPh sb="22" eb="24">
      <t>カツドウ</t>
    </rPh>
    <rPh sb="25" eb="27">
      <t>リヨウ</t>
    </rPh>
    <phoneticPr fontId="1"/>
  </si>
  <si>
    <t>インハイ予選</t>
    <rPh sb="4" eb="6">
      <t>ヨセン</t>
    </rPh>
    <phoneticPr fontId="19"/>
  </si>
  <si>
    <t>新人戦地区</t>
    <rPh sb="0" eb="2">
      <t>シンジン</t>
    </rPh>
    <rPh sb="2" eb="3">
      <t>イクサ</t>
    </rPh>
    <rPh sb="3" eb="5">
      <t>チク</t>
    </rPh>
    <phoneticPr fontId="19"/>
  </si>
  <si>
    <t>新人戦県</t>
    <rPh sb="0" eb="2">
      <t>シンジン</t>
    </rPh>
    <rPh sb="2" eb="3">
      <t>イクサ</t>
    </rPh>
    <rPh sb="3" eb="4">
      <t>ケン</t>
    </rPh>
    <phoneticPr fontId="19"/>
  </si>
  <si>
    <t>関東予選県</t>
    <rPh sb="0" eb="2">
      <t>カントウ</t>
    </rPh>
    <rPh sb="2" eb="4">
      <t>ヨセン</t>
    </rPh>
    <rPh sb="4" eb="5">
      <t>ケン</t>
    </rPh>
    <phoneticPr fontId="19"/>
  </si>
  <si>
    <t>南部支部</t>
    <rPh sb="0" eb="2">
      <t>ナンブ</t>
    </rPh>
    <rPh sb="2" eb="4">
      <t>シブ</t>
    </rPh>
    <phoneticPr fontId="19"/>
  </si>
  <si>
    <t>枠外</t>
    <rPh sb="0" eb="2">
      <t>ワクガイ</t>
    </rPh>
    <phoneticPr fontId="19"/>
  </si>
  <si>
    <t>県選手権</t>
    <rPh sb="0" eb="1">
      <t>ケン</t>
    </rPh>
    <rPh sb="1" eb="4">
      <t>センシュケン</t>
    </rPh>
    <phoneticPr fontId="19"/>
  </si>
  <si>
    <t>枠外</t>
    <rPh sb="0" eb="2">
      <t>ワクガイ</t>
    </rPh>
    <phoneticPr fontId="19"/>
  </si>
  <si>
    <t>※黄色・水色の枠を入力してください。</t>
    <rPh sb="1" eb="3">
      <t>キイロ</t>
    </rPh>
    <rPh sb="4" eb="6">
      <t>ミズイロ</t>
    </rPh>
    <rPh sb="7" eb="8">
      <t>ワク</t>
    </rPh>
    <rPh sb="9" eb="11">
      <t>ニュウリョク</t>
    </rPh>
    <phoneticPr fontId="1"/>
  </si>
  <si>
    <t>女子申込先</t>
    <rPh sb="0" eb="2">
      <t>ジョシ</t>
    </rPh>
    <rPh sb="2" eb="4">
      <t>モウシコミ</t>
    </rPh>
    <rPh sb="4" eb="5">
      <t>サキ</t>
    </rPh>
    <phoneticPr fontId="1"/>
  </si>
  <si>
    <t>３３５－０００１　蕨市北町５丁目３－８</t>
    <rPh sb="9" eb="11">
      <t>ワラビシ</t>
    </rPh>
    <rPh sb="11" eb="13">
      <t>キタマチ</t>
    </rPh>
    <rPh sb="14" eb="16">
      <t>チョウメ</t>
    </rPh>
    <phoneticPr fontId="1"/>
  </si>
  <si>
    <t>ソフトテニス部顧問</t>
    <rPh sb="6" eb="7">
      <t>ブ</t>
    </rPh>
    <rPh sb="7" eb="9">
      <t>コモン</t>
    </rPh>
    <phoneticPr fontId="1"/>
  </si>
  <si>
    <t>学総体（中３）</t>
    <rPh sb="0" eb="1">
      <t>ガク</t>
    </rPh>
    <rPh sb="1" eb="2">
      <t>ソウ</t>
    </rPh>
    <rPh sb="2" eb="3">
      <t>タイ</t>
    </rPh>
    <rPh sb="4" eb="5">
      <t>チュウ</t>
    </rPh>
    <phoneticPr fontId="19"/>
  </si>
  <si>
    <t>（出場数が128本以上256本未満の場合）</t>
    <rPh sb="1" eb="3">
      <t>シュツジョウ</t>
    </rPh>
    <rPh sb="3" eb="4">
      <t>スウ</t>
    </rPh>
    <rPh sb="8" eb="11">
      <t>ホンイジョウ</t>
    </rPh>
    <rPh sb="14" eb="15">
      <t>ホン</t>
    </rPh>
    <rPh sb="15" eb="17">
      <t>ミマン</t>
    </rPh>
    <rPh sb="18" eb="20">
      <t>バアイ</t>
    </rPh>
    <phoneticPr fontId="1"/>
  </si>
  <si>
    <t>申請中</t>
  </si>
  <si>
    <t>※連盟登録が間に合わない選手は「申請中」と入力してください。</t>
    <rPh sb="1" eb="3">
      <t>レンメイ</t>
    </rPh>
    <rPh sb="3" eb="5">
      <t>トウロク</t>
    </rPh>
    <rPh sb="6" eb="7">
      <t>マ</t>
    </rPh>
    <rPh sb="8" eb="9">
      <t>ア</t>
    </rPh>
    <rPh sb="12" eb="14">
      <t>センシュ</t>
    </rPh>
    <rPh sb="16" eb="19">
      <t>シンセイチュウ</t>
    </rPh>
    <rPh sb="21" eb="23">
      <t>ニュウリョク</t>
    </rPh>
    <phoneticPr fontId="1"/>
  </si>
  <si>
    <t>※緊急連絡先は、出来るだけ申込責任者の携帯電話番号をお願いします。</t>
    <phoneticPr fontId="1"/>
  </si>
  <si>
    <t>男子申込先</t>
    <rPh sb="0" eb="2">
      <t>ダンシ</t>
    </rPh>
    <rPh sb="2" eb="4">
      <t>モウシコミ</t>
    </rPh>
    <rPh sb="4" eb="5">
      <t>サキ</t>
    </rPh>
    <phoneticPr fontId="1"/>
  </si>
  <si>
    <t>埼玉県立蕨高等学校</t>
    <rPh sb="0" eb="2">
      <t>サイタマ</t>
    </rPh>
    <rPh sb="2" eb="4">
      <t>ケンリツ</t>
    </rPh>
    <rPh sb="4" eb="5">
      <t>ワラビ</t>
    </rPh>
    <rPh sb="5" eb="7">
      <t>コウトウ</t>
    </rPh>
    <rPh sb="7" eb="9">
      <t>ガッコウ</t>
    </rPh>
    <phoneticPr fontId="1"/>
  </si>
  <si>
    <t>申込責任者</t>
    <rPh sb="0" eb="2">
      <t>モウシコミ</t>
    </rPh>
    <rPh sb="2" eb="4">
      <t>セキニン</t>
    </rPh>
    <rPh sb="4" eb="5">
      <t>シャ</t>
    </rPh>
    <phoneticPr fontId="1"/>
  </si>
  <si>
    <t>※入力用シートに、プログラム番号と戦績を必ず入力してください。</t>
    <rPh sb="1" eb="3">
      <t>ニュウリョク</t>
    </rPh>
    <rPh sb="3" eb="4">
      <t>ヨウ</t>
    </rPh>
    <rPh sb="14" eb="16">
      <t>バンゴウ</t>
    </rPh>
    <rPh sb="17" eb="19">
      <t>センセキ</t>
    </rPh>
    <rPh sb="20" eb="21">
      <t>カナラ</t>
    </rPh>
    <rPh sb="22" eb="24">
      <t>ニュウリョク</t>
    </rPh>
    <phoneticPr fontId="1"/>
  </si>
  <si>
    <t>A</t>
    <phoneticPr fontId="1"/>
  </si>
  <si>
    <t>B</t>
    <phoneticPr fontId="1"/>
  </si>
  <si>
    <t>C</t>
    <phoneticPr fontId="1"/>
  </si>
  <si>
    <t>D</t>
    <phoneticPr fontId="1"/>
  </si>
  <si>
    <t>E</t>
    <phoneticPr fontId="1"/>
  </si>
  <si>
    <t>F</t>
    <phoneticPr fontId="1"/>
  </si>
  <si>
    <t>G</t>
    <phoneticPr fontId="1"/>
  </si>
  <si>
    <t>H</t>
    <phoneticPr fontId="1"/>
  </si>
  <si>
    <t>⇑ ハイフンを入れてください。</t>
    <rPh sb="7" eb="8">
      <t>イ</t>
    </rPh>
    <phoneticPr fontId="1"/>
  </si>
  <si>
    <t>Ｒ５埼玉県選手権</t>
    <rPh sb="2" eb="5">
      <t>サイタマケン</t>
    </rPh>
    <rPh sb="5" eb="8">
      <t>センシュケン</t>
    </rPh>
    <phoneticPr fontId="1"/>
  </si>
  <si>
    <t>Ｒ５埼玉県選手権地区予選</t>
    <rPh sb="2" eb="5">
      <t>サイタマケン</t>
    </rPh>
    <rPh sb="5" eb="8">
      <t>センシュケン</t>
    </rPh>
    <rPh sb="8" eb="10">
      <t>チク</t>
    </rPh>
    <rPh sb="10" eb="12">
      <t>ヨセン</t>
    </rPh>
    <phoneticPr fontId="1"/>
  </si>
  <si>
    <t>Ｒ５インターハイ予選</t>
    <rPh sb="8" eb="10">
      <t>ヨセン</t>
    </rPh>
    <phoneticPr fontId="1"/>
  </si>
  <si>
    <t>Ｒ５関東大会県予選</t>
    <rPh sb="2" eb="4">
      <t>カントウ</t>
    </rPh>
    <rPh sb="4" eb="6">
      <t>タイカイ</t>
    </rPh>
    <rPh sb="6" eb="7">
      <t>ケン</t>
    </rPh>
    <rPh sb="7" eb="9">
      <t>ヨセン</t>
    </rPh>
    <phoneticPr fontId="1"/>
  </si>
  <si>
    <t>Ｒ５関東大会南部地区予選</t>
    <rPh sb="4" eb="6">
      <t>タイカイ</t>
    </rPh>
    <rPh sb="6" eb="8">
      <t>ナンブ</t>
    </rPh>
    <rPh sb="8" eb="10">
      <t>チク</t>
    </rPh>
    <phoneticPr fontId="1"/>
  </si>
  <si>
    <t>※登録番号は「JSTA」を消さずに入力してください。</t>
    <rPh sb="1" eb="3">
      <t>トウロク</t>
    </rPh>
    <rPh sb="3" eb="5">
      <t>バンゴウ</t>
    </rPh>
    <rPh sb="13" eb="14">
      <t>ケ</t>
    </rPh>
    <rPh sb="17" eb="19">
      <t>ニュウリョク</t>
    </rPh>
    <phoneticPr fontId="1"/>
  </si>
  <si>
    <t>⇓ 名字と名前の間に全角スペースを入れてください。</t>
    <phoneticPr fontId="19"/>
  </si>
  <si>
    <t>男子</t>
    <rPh sb="0" eb="2">
      <t>ダンシ</t>
    </rPh>
    <phoneticPr fontId="1"/>
  </si>
  <si>
    <t>ブロック内順位</t>
    <rPh sb="4" eb="5">
      <t>ナイ</t>
    </rPh>
    <rPh sb="5" eb="7">
      <t>ジュンイ</t>
    </rPh>
    <phoneticPr fontId="1"/>
  </si>
  <si>
    <t>枠外</t>
    <rPh sb="0" eb="2">
      <t>ワクガイ</t>
    </rPh>
    <phoneticPr fontId="1"/>
  </si>
  <si>
    <t>女子</t>
    <rPh sb="0" eb="2">
      <t>ジョシ</t>
    </rPh>
    <phoneticPr fontId="1"/>
  </si>
  <si>
    <t>埼玉　全国</t>
    <rPh sb="0" eb="2">
      <t>サイタマ</t>
    </rPh>
    <rPh sb="3" eb="5">
      <t>ゼンコク</t>
    </rPh>
    <phoneticPr fontId="19"/>
  </si>
  <si>
    <t>JSTA22225555</t>
  </si>
  <si>
    <t>埼玉　制覇</t>
    <rPh sb="0" eb="2">
      <t>サイタマ</t>
    </rPh>
    <rPh sb="3" eb="5">
      <t>セイハ</t>
    </rPh>
    <phoneticPr fontId="19"/>
  </si>
  <si>
    <t>JSTA22226666</t>
  </si>
  <si>
    <t>埼玉　知子</t>
  </si>
  <si>
    <t>JSTA22223333</t>
  </si>
  <si>
    <t>埼玉　朋子</t>
  </si>
  <si>
    <t>JSTA22224444</t>
  </si>
  <si>
    <t>埼玉　一子</t>
  </si>
  <si>
    <t>男子</t>
    <rPh sb="0" eb="2">
      <t>ダンシ</t>
    </rPh>
    <phoneticPr fontId="19"/>
  </si>
  <si>
    <t>女子</t>
    <rPh sb="0" eb="2">
      <t>ジョシ</t>
    </rPh>
    <phoneticPr fontId="19"/>
  </si>
  <si>
    <t>⇓ 出場選手</t>
    <rPh sb="2" eb="4">
      <t>シュツジョウ</t>
    </rPh>
    <rPh sb="4" eb="6">
      <t>センシュ</t>
    </rPh>
    <phoneticPr fontId="1"/>
  </si>
  <si>
    <t>大会不参加の場合は、メールで連絡してください。</t>
    <rPh sb="0" eb="2">
      <t>タイカイ</t>
    </rPh>
    <rPh sb="2" eb="5">
      <t>フサンカ</t>
    </rPh>
    <rPh sb="6" eb="8">
      <t>バアイ</t>
    </rPh>
    <rPh sb="14" eb="16">
      <t>レンラク</t>
    </rPh>
    <phoneticPr fontId="1"/>
  </si>
  <si>
    <t>「提出用」と書いてあるシートは、大会当日に提出する参加申込書です。</t>
    <rPh sb="1" eb="4">
      <t>テイシュツヨウ</t>
    </rPh>
    <rPh sb="6" eb="7">
      <t>カ</t>
    </rPh>
    <rPh sb="16" eb="18">
      <t>タイカイ</t>
    </rPh>
    <rPh sb="18" eb="20">
      <t>トウジツ</t>
    </rPh>
    <rPh sb="21" eb="23">
      <t>テイシュツ</t>
    </rPh>
    <rPh sb="25" eb="27">
      <t>サンカ</t>
    </rPh>
    <rPh sb="27" eb="30">
      <t>モウシコミショ</t>
    </rPh>
    <phoneticPr fontId="1"/>
  </si>
  <si>
    <t>印刷をして、職印・顧問印を押印し、大会当日の受付時に提出してください。</t>
    <rPh sb="17" eb="19">
      <t>タイカイ</t>
    </rPh>
    <rPh sb="19" eb="21">
      <t>トウジツ</t>
    </rPh>
    <rPh sb="22" eb="24">
      <t>ウケツケ</t>
    </rPh>
    <rPh sb="24" eb="25">
      <t>ジ</t>
    </rPh>
    <rPh sb="26" eb="28">
      <t>テイシュツ</t>
    </rPh>
    <phoneticPr fontId="1"/>
  </si>
  <si>
    <t>※「プロ編用」「換算表」のシートは、役員が作業する際に使うものなので、開かないでください。</t>
    <rPh sb="4" eb="5">
      <t>ヘン</t>
    </rPh>
    <rPh sb="5" eb="6">
      <t>ヨウ</t>
    </rPh>
    <rPh sb="8" eb="10">
      <t>カンザン</t>
    </rPh>
    <rPh sb="10" eb="11">
      <t>ヒョウ</t>
    </rPh>
    <rPh sb="18" eb="20">
      <t>ヤクイン</t>
    </rPh>
    <rPh sb="21" eb="23">
      <t>サギョウ</t>
    </rPh>
    <rPh sb="25" eb="26">
      <t>サイ</t>
    </rPh>
    <rPh sb="27" eb="28">
      <t>ツカ</t>
    </rPh>
    <rPh sb="35" eb="36">
      <t>ヒラ</t>
    </rPh>
    <phoneticPr fontId="1"/>
  </si>
  <si>
    <t>埼玉県立大宮工業高等学校</t>
    <rPh sb="0" eb="2">
      <t>サイタマ</t>
    </rPh>
    <rPh sb="2" eb="4">
      <t>ケンリツ</t>
    </rPh>
    <rPh sb="4" eb="6">
      <t>オオミヤ</t>
    </rPh>
    <rPh sb="6" eb="8">
      <t>コウギョウ</t>
    </rPh>
    <rPh sb="8" eb="10">
      <t>コウトウ</t>
    </rPh>
    <rPh sb="10" eb="12">
      <t>ガッコウ</t>
    </rPh>
    <phoneticPr fontId="1"/>
  </si>
  <si>
    <t>３３１－０８０２　さいたま市北区本郷町１９７０</t>
    <rPh sb="13" eb="14">
      <t>シ</t>
    </rPh>
    <rPh sb="14" eb="15">
      <t>キタ</t>
    </rPh>
    <rPh sb="15" eb="16">
      <t>ク</t>
    </rPh>
    <rPh sb="16" eb="19">
      <t>ホンゴウチョウ</t>
    </rPh>
    <phoneticPr fontId="1"/>
  </si>
  <si>
    <t>内田　裕樹</t>
    <rPh sb="0" eb="2">
      <t>ウチダ</t>
    </rPh>
    <rPh sb="3" eb="5">
      <t>ユウキ</t>
    </rPh>
    <phoneticPr fontId="1"/>
  </si>
  <si>
    <t>uchida.yuuki.13@spec.ed.jp</t>
    <phoneticPr fontId="1"/>
  </si>
  <si>
    <t>選手名入力の際は、苗字と名前の間を全角１マス開けてください。</t>
    <rPh sb="0" eb="3">
      <t>センシュメイ</t>
    </rPh>
    <rPh sb="3" eb="5">
      <t>ニュウリョク</t>
    </rPh>
    <rPh sb="6" eb="7">
      <t>サイ</t>
    </rPh>
    <rPh sb="9" eb="11">
      <t>ミョウジ</t>
    </rPh>
    <rPh sb="12" eb="14">
      <t>ナマエ</t>
    </rPh>
    <rPh sb="15" eb="16">
      <t>アイダ</t>
    </rPh>
    <rPh sb="17" eb="19">
      <t>ゼンカク</t>
    </rPh>
    <rPh sb="22" eb="23">
      <t>ア</t>
    </rPh>
    <phoneticPr fontId="1"/>
  </si>
  <si>
    <t>ポイント</t>
    <phoneticPr fontId="1"/>
  </si>
  <si>
    <t>⇓ ブロック内の順位を入力してください。</t>
    <rPh sb="6" eb="7">
      <t>ナイ</t>
    </rPh>
    <rPh sb="8" eb="10">
      <t>ジュンイ</t>
    </rPh>
    <rPh sb="11" eb="13">
      <t>ニュウリョク</t>
    </rPh>
    <phoneticPr fontId="1"/>
  </si>
  <si>
    <t>Ｒ６埼玉県選手権地区予選の大会戦績について</t>
    <rPh sb="2" eb="5">
      <t>サイタマケン</t>
    </rPh>
    <rPh sb="5" eb="8">
      <t>センシュケン</t>
    </rPh>
    <rPh sb="8" eb="10">
      <t>チク</t>
    </rPh>
    <rPh sb="10" eb="12">
      <t>ヨセン</t>
    </rPh>
    <rPh sb="13" eb="15">
      <t>タイカイ</t>
    </rPh>
    <rPh sb="15" eb="17">
      <t>センセキ</t>
    </rPh>
    <phoneticPr fontId="1"/>
  </si>
  <si>
    <t>埼玉</t>
    <rPh sb="0" eb="2">
      <t>サイタマ</t>
    </rPh>
    <phoneticPr fontId="19"/>
  </si>
  <si>
    <t>埼玉　太郎</t>
    <rPh sb="0" eb="2">
      <t>サイタマ</t>
    </rPh>
    <rPh sb="3" eb="5">
      <t>タロウ</t>
    </rPh>
    <phoneticPr fontId="19"/>
  </si>
  <si>
    <t>埼玉　次郎</t>
    <rPh sb="0" eb="2">
      <t>サイタマ</t>
    </rPh>
    <rPh sb="3" eb="5">
      <t>ジロウ</t>
    </rPh>
    <phoneticPr fontId="19"/>
  </si>
  <si>
    <t>080-1234-5678</t>
    <phoneticPr fontId="19"/>
  </si>
  <si>
    <t>⇓ ブロック内の順位を入力してください。（シート右の表を参照）</t>
    <rPh sb="6" eb="7">
      <t>ナイ</t>
    </rPh>
    <rPh sb="8" eb="10">
      <t>ジュンイ</t>
    </rPh>
    <rPh sb="11" eb="13">
      <t>ニュウリョク</t>
    </rPh>
    <rPh sb="24" eb="25">
      <t>ミギ</t>
    </rPh>
    <rPh sb="26" eb="27">
      <t>ヒョウ</t>
    </rPh>
    <rPh sb="28" eb="30">
      <t>サンショウ</t>
    </rPh>
    <phoneticPr fontId="1"/>
  </si>
  <si>
    <t>番</t>
    <phoneticPr fontId="1"/>
  </si>
  <si>
    <t>Ｒ7埼玉県選手権</t>
    <rPh sb="2" eb="5">
      <t>サイタマケン</t>
    </rPh>
    <rPh sb="5" eb="8">
      <t>センシュケン</t>
    </rPh>
    <phoneticPr fontId="1"/>
  </si>
  <si>
    <t>Ｒ7埼玉県選手権地区予選</t>
    <rPh sb="2" eb="5">
      <t>サイタマケン</t>
    </rPh>
    <rPh sb="5" eb="8">
      <t>センシュケン</t>
    </rPh>
    <rPh sb="8" eb="10">
      <t>チク</t>
    </rPh>
    <rPh sb="10" eb="12">
      <t>ヨセン</t>
    </rPh>
    <phoneticPr fontId="1"/>
  </si>
  <si>
    <t>Ｒ7インターハイ予選</t>
    <rPh sb="8" eb="10">
      <t>ヨセン</t>
    </rPh>
    <phoneticPr fontId="1"/>
  </si>
  <si>
    <t>Ｒ7関東大会県予選</t>
    <rPh sb="2" eb="4">
      <t>カントウ</t>
    </rPh>
    <rPh sb="4" eb="6">
      <t>タイカイ</t>
    </rPh>
    <rPh sb="6" eb="7">
      <t>ケン</t>
    </rPh>
    <rPh sb="7" eb="9">
      <t>ヨセン</t>
    </rPh>
    <phoneticPr fontId="1"/>
  </si>
  <si>
    <t>Ｒ7関東大会南部地区予選</t>
    <rPh sb="4" eb="6">
      <t>タイカイ</t>
    </rPh>
    <rPh sb="6" eb="8">
      <t>ナンブ</t>
    </rPh>
    <rPh sb="8" eb="10">
      <t>チク</t>
    </rPh>
    <phoneticPr fontId="1"/>
  </si>
  <si>
    <t>Ｒ7埼玉県選手権地区予選の大会戦績について</t>
    <rPh sb="2" eb="5">
      <t>サイタマケン</t>
    </rPh>
    <rPh sb="5" eb="8">
      <t>センシュケン</t>
    </rPh>
    <rPh sb="8" eb="10">
      <t>チク</t>
    </rPh>
    <rPh sb="10" eb="12">
      <t>ヨセン</t>
    </rPh>
    <rPh sb="13" eb="15">
      <t>タイカイ</t>
    </rPh>
    <rPh sb="15" eb="17">
      <t>センセキ</t>
    </rPh>
    <phoneticPr fontId="1"/>
  </si>
  <si>
    <t>令和7年度埼玉県高等学校ソフトテニス南部支部大会（県南地区選手権大会）申込書</t>
    <rPh sb="0" eb="2">
      <t>レイワ</t>
    </rPh>
    <rPh sb="3" eb="5">
      <t>ネンド</t>
    </rPh>
    <rPh sb="5" eb="8">
      <t>サイタマケン</t>
    </rPh>
    <rPh sb="8" eb="10">
      <t>コウトウ</t>
    </rPh>
    <rPh sb="10" eb="12">
      <t>ガッコウ</t>
    </rPh>
    <rPh sb="18" eb="20">
      <t>ナンブ</t>
    </rPh>
    <rPh sb="20" eb="22">
      <t>シブ</t>
    </rPh>
    <rPh sb="22" eb="24">
      <t>タイカイ</t>
    </rPh>
    <rPh sb="25" eb="27">
      <t>ケンナン</t>
    </rPh>
    <rPh sb="27" eb="29">
      <t>チク</t>
    </rPh>
    <rPh sb="29" eb="32">
      <t>センシュケン</t>
    </rPh>
    <rPh sb="32" eb="34">
      <t>タイカイ</t>
    </rPh>
    <rPh sb="35" eb="38">
      <t>モウシコミショ</t>
    </rPh>
    <phoneticPr fontId="1"/>
  </si>
  <si>
    <t>結果</t>
    <rPh sb="0" eb="2">
      <t>ケッカ</t>
    </rPh>
    <phoneticPr fontId="1"/>
  </si>
  <si>
    <t>枠外</t>
    <rPh sb="0" eb="2">
      <t>ワクガイ</t>
    </rPh>
    <phoneticPr fontId="28"/>
  </si>
  <si>
    <t>メール申し込み期限　8月4日（月）必着</t>
    <rPh sb="3" eb="4">
      <t>モウ</t>
    </rPh>
    <rPh sb="5" eb="6">
      <t>コ</t>
    </rPh>
    <rPh sb="7" eb="9">
      <t>キゲン</t>
    </rPh>
    <rPh sb="15" eb="16">
      <t>ゲツ</t>
    </rPh>
    <rPh sb="17" eb="19">
      <t>ヒッチャク</t>
    </rPh>
    <phoneticPr fontId="1"/>
  </si>
  <si>
    <t>駒谷　健介</t>
    <rPh sb="0" eb="2">
      <t>コマヤ</t>
    </rPh>
    <rPh sb="3" eb="5">
      <t>ケンスケ</t>
    </rPh>
    <phoneticPr fontId="1"/>
  </si>
  <si>
    <t>komaya.kensuke.aa@spec.ed.jp</t>
    <phoneticPr fontId="1"/>
  </si>
  <si>
    <t>入力が完了しましたら、男子は大宮工業高校の内田、女子は蕨高校の駒谷までデータを送信してください。</t>
    <rPh sb="0" eb="2">
      <t>ニュウリョク</t>
    </rPh>
    <rPh sb="3" eb="5">
      <t>カンリョウ</t>
    </rPh>
    <rPh sb="11" eb="13">
      <t>ダンシ</t>
    </rPh>
    <rPh sb="14" eb="16">
      <t>オオミヤ</t>
    </rPh>
    <rPh sb="16" eb="18">
      <t>コウギョウ</t>
    </rPh>
    <rPh sb="18" eb="20">
      <t>コウコウ</t>
    </rPh>
    <rPh sb="21" eb="23">
      <t>ウチダ</t>
    </rPh>
    <rPh sb="24" eb="26">
      <t>ジョシ</t>
    </rPh>
    <rPh sb="27" eb="28">
      <t>ワラビ</t>
    </rPh>
    <rPh sb="28" eb="30">
      <t>コウコウ</t>
    </rPh>
    <rPh sb="31" eb="33">
      <t>コマヤ</t>
    </rPh>
    <rPh sb="39" eb="41">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</si>
</sst>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9" x14ac:knownFonts="1">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b/>
      <sz val="14"/>
      <color indexed="8"/>
      <name val="ＭＳ Ｐゴシック"/>
      <family val="3"/>
      <charset val="128"/>
    </font>
    <font>
      <sz val="9"/>
      <color indexed="8"/>
      <name val="ＭＳ Ｐゴシック"/>
      <family val="3"/>
      <charset val="128"/>
    </font>
    <font>
      <b/>
      <sz val="11"/>
      <color indexed="8"/>
      <name val="ＭＳ Ｐゴシック"/>
      <family val="3"/>
      <charset val="128"/>
    </font>
    <font>
      <b/>
      <sz val="12"/>
      <color indexed="8"/>
      <name val="ＭＳ Ｐゴシック"/>
      <family val="3"/>
      <charset val="128"/>
    </font>
    <font>
      <b/>
      <u val="double"/>
      <sz val="14"/>
      <color indexed="8"/>
      <name val="ＭＳ Ｐゴシック"/>
      <family val="3"/>
      <charset val="128"/>
    </font>
    <font>
      <sz val="11"/>
      <name val="ＭＳ 明朝"/>
      <family val="1"/>
      <charset val="128"/>
    </font>
    <font>
      <sz val="6"/>
      <name val="ＭＳ Ｐゴシック"/>
      <family val="3"/>
      <charset val="128"/>
    </font>
    <font>
      <b/>
      <u val="double"/>
      <sz val="11"/>
      <color indexed="8"/>
      <name val="ＭＳ Ｐゴシック"/>
      <family val="3"/>
      <charset val="128"/>
    </font>
    <font>
      <b/>
      <u/>
      <sz val="14"/>
      <color indexed="8"/>
      <name val="ＭＳ Ｐゴシック"/>
      <family val="3"/>
      <charset val="128"/>
    </font>
    <font>
      <sz val="11"/>
      <color indexed="12"/>
      <name val="ＭＳ Ｐゴシック"/>
      <family val="3"/>
      <charset val="128"/>
    </font>
    <font>
      <sz val="11"/>
      <color indexed="10"/>
      <name val="ＭＳ Ｐゴシック"/>
      <family val="3"/>
      <charset val="128"/>
    </font>
    <font>
      <u/>
      <sz val="11"/>
      <color theme="10"/>
      <name val="ＭＳ Ｐゴシック"/>
      <family val="3"/>
      <charset val="128"/>
      <scheme val="minor"/>
    </font>
    <font>
      <b/>
      <sz val="11"/>
      <color indexed="10"/>
      <name val="ＭＳ Ｐゴシック"/>
      <family val="3"/>
      <charset val="128"/>
    </font>
    <font>
      <b/>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1"/>
      <name val="ＭＳ Ｐゴシック"/>
      <family val="3"/>
      <charset val="128"/>
    </font>
    <font>
      <sz val="11"/>
      <color indexed="8"/>
      <name val="ＭＳ Ｐゴシック"/>
      <family val="3"/>
      <charset val="128"/>
    </font>
    <font>
      <b/>
      <sz val="9"/>
      <name val="ＭＳ 明朝"/>
      <family val="1"/>
      <charset val="128"/>
    </font>
    <font>
      <sz val="9"/>
      <name val="ＭＳ 明朝"/>
      <family val="1"/>
      <charset val="128"/>
    </font>
    <font>
      <b/>
      <sz val="16"/>
      <color indexed="8"/>
      <name val="ＭＳ Ｐゴシック"/>
      <family val="3"/>
      <charset val="128"/>
    </font>
    <font>
      <b/>
      <sz val="20"/>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theme="0" tint="-0.14999847407452621"/>
        <bgColor indexed="64"/>
      </patternFill>
    </fill>
  </fills>
  <borders count="87">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medium">
        <color indexed="64"/>
      </left>
      <right style="dashed">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top/>
      <bottom/>
      <diagonal/>
    </border>
    <border>
      <left/>
      <right style="thin">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63">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27" xfId="0" applyBorder="1">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0" fillId="0" borderId="0" xfId="0" applyAlignment="1">
      <alignment horizontal="right" vertical="center"/>
    </xf>
    <xf numFmtId="0" fontId="10" fillId="0" borderId="0" xfId="0" applyFont="1">
      <alignment vertical="center"/>
    </xf>
    <xf numFmtId="0" fontId="12" fillId="0" borderId="0" xfId="1" applyFont="1" applyFill="1" applyBorder="1" applyAlignment="1" applyProtection="1">
      <alignment vertical="center"/>
    </xf>
    <xf numFmtId="0" fontId="0" fillId="0" borderId="50" xfId="0" applyBorder="1" applyAlignment="1">
      <alignment horizontal="center" vertical="center"/>
    </xf>
    <xf numFmtId="0" fontId="0" fillId="0" borderId="51" xfId="0" applyBorder="1">
      <alignment vertical="center"/>
    </xf>
    <xf numFmtId="0" fontId="0" fillId="0" borderId="52" xfId="0" applyBorder="1">
      <alignment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lignment vertical="center"/>
    </xf>
    <xf numFmtId="0" fontId="13" fillId="2" borderId="53" xfId="0" applyFont="1" applyFill="1" applyBorder="1">
      <alignment vertical="center"/>
    </xf>
    <xf numFmtId="0" fontId="0" fillId="0" borderId="53" xfId="0" applyBorder="1">
      <alignment vertical="center"/>
    </xf>
    <xf numFmtId="0" fontId="0" fillId="0" borderId="54" xfId="0" applyBorder="1">
      <alignment vertical="center"/>
    </xf>
    <xf numFmtId="0" fontId="0" fillId="0" borderId="55" xfId="0" applyBorder="1" applyAlignment="1">
      <alignment horizontal="center" vertical="center"/>
    </xf>
    <xf numFmtId="0" fontId="0" fillId="0" borderId="55" xfId="0" applyBorder="1">
      <alignment vertical="center"/>
    </xf>
    <xf numFmtId="0" fontId="0" fillId="0" borderId="56" xfId="0" applyBorder="1">
      <alignment vertical="center"/>
    </xf>
    <xf numFmtId="0" fontId="0" fillId="0" borderId="55" xfId="0" applyBorder="1" applyAlignment="1">
      <alignment horizontal="right" vertical="center"/>
    </xf>
    <xf numFmtId="0" fontId="0" fillId="0" borderId="53" xfId="0" applyBorder="1" applyAlignment="1">
      <alignment horizontal="right" vertical="center"/>
    </xf>
    <xf numFmtId="0" fontId="17" fillId="0" borderId="0" xfId="0" applyFont="1">
      <alignment vertical="center"/>
    </xf>
    <xf numFmtId="0" fontId="11" fillId="0" borderId="0" xfId="0" applyFont="1" applyAlignment="1">
      <alignment horizontal="right"/>
    </xf>
    <xf numFmtId="0" fontId="0" fillId="0" borderId="0" xfId="0" applyAlignment="1">
      <alignment vertical="center" shrinkToFit="1"/>
    </xf>
    <xf numFmtId="0" fontId="0" fillId="0" borderId="14" xfId="0" applyBorder="1" applyAlignment="1">
      <alignment horizontal="center" vertical="center" shrinkToFit="1"/>
    </xf>
    <xf numFmtId="0" fontId="0" fillId="0" borderId="28" xfId="0" applyBorder="1" applyAlignment="1">
      <alignment horizontal="center" vertical="center" shrinkToFit="1"/>
    </xf>
    <xf numFmtId="0" fontId="0" fillId="0" borderId="24" xfId="0" applyBorder="1" applyAlignment="1">
      <alignment horizontal="center" vertical="center" shrinkToFit="1"/>
    </xf>
    <xf numFmtId="0" fontId="0" fillId="0" borderId="1"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2" xfId="0" applyBorder="1" applyAlignment="1">
      <alignment horizontal="center" vertical="center" shrinkToFit="1"/>
    </xf>
    <xf numFmtId="0" fontId="0" fillId="0" borderId="31" xfId="0" applyBorder="1" applyAlignment="1">
      <alignment horizontal="center" vertical="center" shrinkToFit="1"/>
    </xf>
    <xf numFmtId="0" fontId="0" fillId="0" borderId="46" xfId="0" applyBorder="1" applyAlignment="1">
      <alignment horizontal="center" vertical="center" shrinkToFit="1"/>
    </xf>
    <xf numFmtId="0" fontId="17" fillId="0" borderId="66" xfId="0" applyFont="1" applyBorder="1" applyAlignment="1">
      <alignment vertical="center" shrinkToFit="1"/>
    </xf>
    <xf numFmtId="0" fontId="17" fillId="0" borderId="0" xfId="0" applyFont="1" applyAlignment="1">
      <alignment vertical="center" shrinkToFit="1"/>
    </xf>
    <xf numFmtId="0" fontId="0" fillId="0" borderId="39" xfId="0" applyBorder="1" applyAlignment="1">
      <alignment horizontal="center" vertical="center" shrinkToFit="1"/>
    </xf>
    <xf numFmtId="0" fontId="0" fillId="0" borderId="21" xfId="0" applyBorder="1" applyAlignment="1">
      <alignment horizontal="center" vertical="center" shrinkToFit="1"/>
    </xf>
    <xf numFmtId="0" fontId="17" fillId="0" borderId="22" xfId="0" applyFont="1" applyBorder="1" applyAlignment="1">
      <alignment horizontal="center" vertical="center" shrinkToFit="1"/>
    </xf>
    <xf numFmtId="0" fontId="0" fillId="0" borderId="43" xfId="0" applyBorder="1" applyAlignment="1">
      <alignment horizontal="center" vertical="center" shrinkToFit="1"/>
    </xf>
    <xf numFmtId="0" fontId="0" fillId="0" borderId="38" xfId="0" applyBorder="1" applyAlignment="1">
      <alignment horizontal="center" vertical="center" shrinkToFit="1"/>
    </xf>
    <xf numFmtId="0" fontId="17" fillId="0" borderId="42"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48" xfId="0" applyFont="1" applyBorder="1" applyAlignment="1">
      <alignment horizontal="center" vertical="center" shrinkToFit="1"/>
    </xf>
    <xf numFmtId="0" fontId="17" fillId="0" borderId="34" xfId="0" applyFont="1" applyBorder="1" applyAlignment="1">
      <alignment vertical="center" shrinkToFit="1"/>
    </xf>
    <xf numFmtId="0" fontId="20" fillId="0" borderId="0" xfId="0" applyFont="1">
      <alignment vertical="center"/>
    </xf>
    <xf numFmtId="0" fontId="0" fillId="0" borderId="0" xfId="0" applyAlignment="1">
      <alignment horizontal="center" vertical="center" shrinkToFit="1"/>
    </xf>
    <xf numFmtId="0" fontId="0" fillId="4" borderId="39"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43" xfId="0" applyFill="1" applyBorder="1" applyAlignment="1">
      <alignment horizontal="center" vertical="center" shrinkToFit="1"/>
    </xf>
    <xf numFmtId="0" fontId="0" fillId="4" borderId="38" xfId="0" applyFill="1" applyBorder="1" applyAlignment="1">
      <alignment horizontal="center" vertical="center" shrinkToFit="1"/>
    </xf>
    <xf numFmtId="0" fontId="5" fillId="0" borderId="0" xfId="0" applyFont="1"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23" fillId="0" borderId="61" xfId="0" applyFont="1" applyBorder="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3" fillId="0" borderId="14" xfId="0" applyFont="1" applyBorder="1" applyAlignment="1">
      <alignment horizontal="center" vertical="center"/>
    </xf>
    <xf numFmtId="0" fontId="23" fillId="0" borderId="4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xf numFmtId="0" fontId="0" fillId="0" borderId="15" xfId="0" applyBorder="1" applyAlignment="1">
      <alignment horizontal="center" vertical="center"/>
    </xf>
    <xf numFmtId="49" fontId="0" fillId="2" borderId="34" xfId="0" applyNumberFormat="1" applyFill="1" applyBorder="1" applyAlignment="1">
      <alignment vertical="center" shrinkToFit="1"/>
    </xf>
    <xf numFmtId="0" fontId="0" fillId="0" borderId="0" xfId="0" applyAlignment="1">
      <alignment horizontal="left" vertical="center"/>
    </xf>
    <xf numFmtId="0" fontId="5" fillId="0" borderId="0" xfId="0" applyFont="1">
      <alignment vertic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46" xfId="0" applyBorder="1" applyAlignment="1">
      <alignment horizontal="center" vertical="center" wrapText="1"/>
    </xf>
    <xf numFmtId="0" fontId="16" fillId="0" borderId="0" xfId="0" applyFont="1">
      <alignment vertical="center"/>
    </xf>
    <xf numFmtId="0" fontId="0" fillId="0" borderId="57" xfId="0" applyBorder="1" applyAlignment="1">
      <alignment vertical="center" textRotation="255"/>
    </xf>
    <xf numFmtId="0" fontId="0" fillId="0" borderId="47" xfId="0" applyBorder="1" applyAlignment="1">
      <alignment vertical="center" textRotation="255"/>
    </xf>
    <xf numFmtId="0" fontId="18" fillId="0" borderId="0" xfId="0" applyFont="1">
      <alignment vertical="center"/>
    </xf>
    <xf numFmtId="176" fontId="0" fillId="0" borderId="0" xfId="0" applyNumberFormat="1" applyAlignment="1">
      <alignment horizontal="center" vertical="center" shrinkToFit="1"/>
    </xf>
    <xf numFmtId="0" fontId="0" fillId="0" borderId="52" xfId="0" applyBorder="1" applyAlignment="1">
      <alignment horizontal="center" vertical="center"/>
    </xf>
    <xf numFmtId="0" fontId="0" fillId="0" borderId="0" xfId="0" applyAlignment="1"/>
    <xf numFmtId="0" fontId="2" fillId="0" borderId="0" xfId="0" applyFont="1" applyAlignment="1">
      <alignment horizontal="center" shrinkToFit="1"/>
    </xf>
    <xf numFmtId="0" fontId="0" fillId="0" borderId="12" xfId="0" applyBorder="1" applyAlignment="1">
      <alignment horizontal="center" vertical="center" shrinkToFit="1"/>
    </xf>
    <xf numFmtId="0" fontId="17"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center"/>
    </xf>
    <xf numFmtId="0" fontId="0" fillId="0" borderId="5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26" xfId="0" applyBorder="1" applyAlignment="1">
      <alignment horizontal="left" vertical="top"/>
    </xf>
    <xf numFmtId="0" fontId="0" fillId="0" borderId="58" xfId="0" applyBorder="1" applyAlignment="1">
      <alignment horizontal="left" vertical="top"/>
    </xf>
    <xf numFmtId="0" fontId="0" fillId="0" borderId="10" xfId="0" applyBorder="1" applyAlignment="1">
      <alignment horizontal="left" vertical="top"/>
    </xf>
    <xf numFmtId="0" fontId="0" fillId="0" borderId="47"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16" fillId="0" borderId="58" xfId="0" applyFont="1" applyBorder="1">
      <alignment vertical="center"/>
    </xf>
    <xf numFmtId="0" fontId="15" fillId="0" borderId="0" xfId="0" applyFont="1" applyAlignment="1">
      <alignment horizontal="left"/>
    </xf>
    <xf numFmtId="0" fontId="0" fillId="0" borderId="13" xfId="0"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17" fillId="0" borderId="46" xfId="0" applyFont="1" applyBorder="1" applyAlignment="1">
      <alignment horizontal="center" vertical="center" shrinkToFit="1"/>
    </xf>
    <xf numFmtId="0" fontId="0" fillId="0" borderId="72" xfId="0" applyBorder="1" applyAlignment="1">
      <alignment horizontal="center" vertical="center" shrinkToFit="1"/>
    </xf>
    <xf numFmtId="0" fontId="0" fillId="4" borderId="72" xfId="0" applyFill="1" applyBorder="1" applyAlignment="1">
      <alignment horizontal="center" vertical="center" shrinkToFit="1"/>
    </xf>
    <xf numFmtId="0" fontId="0" fillId="4" borderId="13" xfId="0" applyFill="1" applyBorder="1" applyAlignment="1">
      <alignment horizontal="center" vertical="center" shrinkToFit="1"/>
    </xf>
    <xf numFmtId="0" fontId="0" fillId="0" borderId="45" xfId="0" applyBorder="1" applyAlignment="1">
      <alignment horizontal="center" vertical="center" shrinkToFit="1"/>
    </xf>
    <xf numFmtId="0" fontId="0" fillId="0" borderId="32" xfId="0" applyBorder="1" applyAlignment="1">
      <alignment horizontal="center" vertical="center" shrinkToFit="1"/>
    </xf>
    <xf numFmtId="0" fontId="17" fillId="0" borderId="24" xfId="0" applyFont="1" applyBorder="1" applyAlignment="1">
      <alignment horizontal="center" vertical="center" shrinkToFit="1"/>
    </xf>
    <xf numFmtId="0" fontId="0" fillId="0" borderId="73" xfId="0" applyBorder="1" applyAlignment="1">
      <alignment horizontal="center" vertical="center" shrinkToFit="1"/>
    </xf>
    <xf numFmtId="0" fontId="0" fillId="0" borderId="9" xfId="0" applyBorder="1" applyAlignment="1">
      <alignment horizontal="center" vertical="center" shrinkToFit="1"/>
    </xf>
    <xf numFmtId="0" fontId="0" fillId="4" borderId="73" xfId="0" applyFill="1" applyBorder="1" applyAlignment="1">
      <alignment horizontal="center" vertical="center" shrinkToFit="1"/>
    </xf>
    <xf numFmtId="0" fontId="0" fillId="4" borderId="9" xfId="0" applyFill="1" applyBorder="1" applyAlignment="1">
      <alignment horizontal="center" vertical="center" shrinkToFit="1"/>
    </xf>
    <xf numFmtId="0" fontId="0" fillId="0" borderId="42" xfId="0" applyBorder="1" applyAlignment="1">
      <alignment horizontal="center" vertical="center" shrinkToFit="1"/>
    </xf>
    <xf numFmtId="0" fontId="25" fillId="0" borderId="0" xfId="0" applyFont="1" applyAlignment="1">
      <alignment vertical="center" wrapText="1"/>
    </xf>
    <xf numFmtId="0" fontId="0" fillId="0" borderId="26" xfId="0" applyBorder="1" applyAlignment="1">
      <alignment horizontal="center" vertical="center" shrinkToFit="1"/>
    </xf>
    <xf numFmtId="0" fontId="0" fillId="0" borderId="22" xfId="0" applyBorder="1" applyAlignment="1">
      <alignment horizontal="center" vertical="center" shrinkToFit="1"/>
    </xf>
    <xf numFmtId="0" fontId="0" fillId="0" borderId="49" xfId="0" applyBorder="1" applyAlignment="1">
      <alignment horizontal="center" vertical="center" shrinkToFit="1"/>
    </xf>
    <xf numFmtId="0" fontId="0" fillId="0" borderId="23" xfId="0" applyBorder="1" applyAlignment="1">
      <alignment horizontal="center" vertical="center" shrinkToFit="1"/>
    </xf>
    <xf numFmtId="0" fontId="0" fillId="0" borderId="5" xfId="0" applyBorder="1" applyAlignment="1">
      <alignment horizontal="center" vertical="center" shrinkToFit="1"/>
    </xf>
    <xf numFmtId="0" fontId="0" fillId="0" borderId="18" xfId="0" applyBorder="1" applyAlignment="1">
      <alignment vertical="center" shrinkToFit="1"/>
    </xf>
    <xf numFmtId="0" fontId="0" fillId="0" borderId="69" xfId="0" applyBorder="1" applyAlignment="1">
      <alignment horizontal="center" vertical="center" shrinkToFit="1"/>
    </xf>
    <xf numFmtId="0" fontId="27" fillId="0" borderId="0" xfId="0" applyFont="1" applyAlignment="1">
      <alignment horizontal="center" vertical="center" shrinkToFit="1"/>
    </xf>
    <xf numFmtId="0" fontId="0" fillId="2" borderId="34" xfId="0" applyFill="1" applyBorder="1" applyAlignment="1">
      <alignment vertical="center" shrinkToFit="1"/>
    </xf>
    <xf numFmtId="0" fontId="0" fillId="2" borderId="22" xfId="0" applyFill="1" applyBorder="1" applyAlignment="1">
      <alignment vertical="center" shrinkToFit="1"/>
    </xf>
    <xf numFmtId="0" fontId="0" fillId="2" borderId="19"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14" xfId="0" applyFill="1" applyBorder="1" applyAlignment="1">
      <alignment horizontal="center" vertical="center" shrinkToFit="1"/>
    </xf>
    <xf numFmtId="0" fontId="0" fillId="0" borderId="25" xfId="0" applyBorder="1" applyAlignment="1">
      <alignment horizontal="center" vertical="center" shrinkToFit="1"/>
    </xf>
    <xf numFmtId="0" fontId="0" fillId="2" borderId="25" xfId="0" applyFill="1" applyBorder="1" applyAlignment="1">
      <alignment horizontal="center" vertical="center" shrinkToFit="1"/>
    </xf>
    <xf numFmtId="0" fontId="0" fillId="3" borderId="25" xfId="0" applyFill="1" applyBorder="1" applyAlignment="1">
      <alignment horizontal="center" vertical="center" shrinkToFit="1"/>
    </xf>
    <xf numFmtId="0" fontId="0" fillId="2" borderId="35" xfId="0" applyFill="1" applyBorder="1" applyAlignment="1">
      <alignment vertical="center" shrinkToFit="1"/>
    </xf>
    <xf numFmtId="0" fontId="0" fillId="2" borderId="36" xfId="0" applyFill="1" applyBorder="1" applyAlignment="1">
      <alignment horizontal="center" vertical="center" shrinkToFit="1"/>
    </xf>
    <xf numFmtId="0" fontId="0" fillId="3" borderId="60" xfId="0" applyFill="1" applyBorder="1" applyAlignment="1">
      <alignment horizontal="center" vertical="center" shrinkToFit="1"/>
    </xf>
    <xf numFmtId="0" fontId="0" fillId="3" borderId="68" xfId="0" applyFill="1" applyBorder="1" applyAlignment="1">
      <alignment horizontal="center" vertical="center" shrinkToFit="1"/>
    </xf>
    <xf numFmtId="0" fontId="0" fillId="0" borderId="7" xfId="0" applyBorder="1" applyAlignment="1">
      <alignment horizontal="center" vertical="center" shrinkToFit="1"/>
    </xf>
    <xf numFmtId="0" fontId="0" fillId="2" borderId="7" xfId="0" applyFill="1" applyBorder="1" applyAlignment="1">
      <alignment horizontal="center" vertical="center" shrinkToFit="1"/>
    </xf>
    <xf numFmtId="0" fontId="0" fillId="0" borderId="29" xfId="0" applyBorder="1" applyAlignment="1">
      <alignment horizontal="center" vertical="center" shrinkToFit="1"/>
    </xf>
    <xf numFmtId="0" fontId="0" fillId="3" borderId="7" xfId="0" applyFill="1" applyBorder="1" applyAlignment="1">
      <alignment horizontal="center" vertical="center" shrinkToFit="1"/>
    </xf>
    <xf numFmtId="0" fontId="0" fillId="2" borderId="33" xfId="0" applyFill="1" applyBorder="1" applyAlignment="1">
      <alignment vertical="center" shrinkToFit="1"/>
    </xf>
    <xf numFmtId="0" fontId="0" fillId="2" borderId="17" xfId="0" applyFill="1" applyBorder="1" applyAlignment="1">
      <alignment horizontal="center" vertical="center" shrinkToFit="1"/>
    </xf>
    <xf numFmtId="0" fontId="0" fillId="3" borderId="37" xfId="0" applyFill="1" applyBorder="1" applyAlignment="1">
      <alignment horizontal="center" vertical="center" shrinkToFit="1"/>
    </xf>
    <xf numFmtId="0" fontId="0" fillId="3" borderId="11" xfId="0" applyFill="1" applyBorder="1" applyAlignment="1">
      <alignment horizontal="center" vertical="center" shrinkToFit="1"/>
    </xf>
    <xf numFmtId="0" fontId="0" fillId="0" borderId="30" xfId="0" applyBorder="1" applyAlignment="1">
      <alignment horizontal="center" vertical="center" shrinkToFit="1"/>
    </xf>
    <xf numFmtId="0" fontId="0" fillId="2" borderId="30" xfId="0" applyFill="1" applyBorder="1" applyAlignment="1">
      <alignment horizontal="center" vertical="center" shrinkToFit="1"/>
    </xf>
    <xf numFmtId="0" fontId="0" fillId="3" borderId="30" xfId="0" applyFill="1" applyBorder="1" applyAlignment="1">
      <alignment horizontal="center" vertical="center" shrinkToFit="1"/>
    </xf>
    <xf numFmtId="0" fontId="0" fillId="2" borderId="24" xfId="0" applyFill="1" applyBorder="1" applyAlignment="1">
      <alignment vertical="center" shrinkToFit="1"/>
    </xf>
    <xf numFmtId="0" fontId="0" fillId="2" borderId="1"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45" xfId="0" applyFill="1" applyBorder="1" applyAlignment="1">
      <alignment horizontal="center" vertical="center" shrinkToFit="1"/>
    </xf>
    <xf numFmtId="0" fontId="0" fillId="0" borderId="6" xfId="0" applyBorder="1" applyAlignment="1">
      <alignment horizontal="center" vertical="center" shrinkToFit="1"/>
    </xf>
    <xf numFmtId="0" fontId="0" fillId="2" borderId="6" xfId="0" applyFill="1" applyBorder="1" applyAlignment="1">
      <alignment horizontal="center" vertical="center" shrinkToFit="1"/>
    </xf>
    <xf numFmtId="0" fontId="0" fillId="3" borderId="6" xfId="0" applyFill="1" applyBorder="1" applyAlignment="1">
      <alignment horizontal="center" vertical="center" shrinkToFit="1"/>
    </xf>
    <xf numFmtId="0" fontId="23" fillId="0" borderId="68" xfId="0" applyFont="1" applyBorder="1" applyAlignment="1">
      <alignment horizontal="center" vertical="center"/>
    </xf>
    <xf numFmtId="0" fontId="0" fillId="0" borderId="83" xfId="0" applyBorder="1">
      <alignment vertical="center"/>
    </xf>
    <xf numFmtId="0" fontId="14" fillId="0" borderId="0" xfId="1">
      <alignment vertical="center"/>
    </xf>
    <xf numFmtId="0" fontId="0" fillId="0" borderId="47" xfId="0" applyBorder="1" applyAlignment="1">
      <alignment horizontal="center" vertical="center" shrinkToFit="1"/>
    </xf>
    <xf numFmtId="0" fontId="0" fillId="0" borderId="8" xfId="0" applyBorder="1" applyAlignment="1">
      <alignment horizontal="center" vertical="center" shrinkToFit="1"/>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0" fontId="0" fillId="2" borderId="0" xfId="0" applyFill="1" applyAlignment="1">
      <alignment vertical="center" shrinkToFit="1"/>
    </xf>
    <xf numFmtId="0" fontId="0" fillId="2" borderId="0" xfId="0" applyFill="1" applyAlignment="1">
      <alignment horizontal="center" vertical="center" shrinkToFit="1"/>
    </xf>
    <xf numFmtId="0" fontId="0" fillId="3" borderId="0" xfId="0" applyFill="1" applyAlignment="1">
      <alignment horizontal="center" vertical="center" shrinkToFit="1"/>
    </xf>
    <xf numFmtId="0" fontId="23" fillId="0" borderId="45" xfId="0" applyFont="1" applyBorder="1" applyAlignment="1">
      <alignment horizontal="center" vertical="center"/>
    </xf>
    <xf numFmtId="0" fontId="0" fillId="0" borderId="0" xfId="0" applyAlignment="1">
      <alignment horizontal="center" vertical="center" textRotation="255"/>
    </xf>
    <xf numFmtId="0" fontId="0" fillId="0" borderId="0" xfId="0" applyAlignment="1">
      <alignment horizontal="left" vertical="center"/>
    </xf>
    <xf numFmtId="0" fontId="0" fillId="0" borderId="53" xfId="0" applyBorder="1" applyAlignment="1">
      <alignment horizontal="left" vertical="center"/>
    </xf>
    <xf numFmtId="0" fontId="0" fillId="0" borderId="16" xfId="0" applyBorder="1" applyAlignment="1">
      <alignment horizontal="center" vertical="center"/>
    </xf>
    <xf numFmtId="0" fontId="0" fillId="0" borderId="46" xfId="0" applyBorder="1" applyAlignment="1">
      <alignment horizontal="center" vertical="center"/>
    </xf>
    <xf numFmtId="0" fontId="18" fillId="0" borderId="68" xfId="0" applyFont="1" applyBorder="1" applyAlignment="1">
      <alignment horizontal="center" vertical="center" shrinkToFit="1"/>
    </xf>
    <xf numFmtId="0" fontId="18" fillId="0" borderId="70" xfId="0" applyFont="1" applyBorder="1" applyAlignment="1">
      <alignment horizontal="center" vertical="center" shrinkToFit="1"/>
    </xf>
    <xf numFmtId="0" fontId="18" fillId="0" borderId="74"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75"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45" xfId="0" applyFont="1" applyBorder="1" applyAlignment="1">
      <alignment horizontal="center" vertical="center" shrinkToFit="1"/>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18" fillId="0" borderId="7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13" xfId="0" applyFont="1" applyBorder="1" applyAlignment="1">
      <alignment horizontal="center" vertical="center" shrinkToFit="1"/>
    </xf>
    <xf numFmtId="0" fontId="0" fillId="0" borderId="20" xfId="0" applyBorder="1" applyAlignment="1">
      <alignment horizontal="center" vertical="center"/>
    </xf>
    <xf numFmtId="0" fontId="0" fillId="0" borderId="60" xfId="0" applyBorder="1" applyAlignment="1">
      <alignment horizontal="center" vertical="center"/>
    </xf>
    <xf numFmtId="0" fontId="18" fillId="0" borderId="77" xfId="0" applyFont="1" applyBorder="1" applyAlignment="1">
      <alignment horizontal="center" vertical="center" shrinkToFit="1"/>
    </xf>
    <xf numFmtId="0" fontId="0" fillId="0" borderId="47"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57" xfId="0" applyBorder="1" applyAlignment="1">
      <alignment horizontal="center" vertical="center" shrinkToFit="1"/>
    </xf>
    <xf numFmtId="0" fontId="15" fillId="0" borderId="0" xfId="0" applyFont="1" applyAlignment="1">
      <alignment horizontal="left" vertical="center"/>
    </xf>
    <xf numFmtId="0" fontId="26" fillId="0" borderId="0" xfId="0" applyFont="1" applyAlignment="1">
      <alignment horizontal="center" vertical="center" shrinkToFit="1"/>
    </xf>
    <xf numFmtId="49" fontId="16" fillId="0" borderId="0" xfId="0" applyNumberFormat="1" applyFont="1" applyAlignment="1">
      <alignment horizontal="left" vertical="center" shrinkToFit="1"/>
    </xf>
    <xf numFmtId="0" fontId="0" fillId="0" borderId="37"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176" fontId="0" fillId="0" borderId="37" xfId="0" applyNumberFormat="1" applyBorder="1" applyAlignment="1">
      <alignment horizontal="center" vertical="center" shrinkToFit="1"/>
    </xf>
    <xf numFmtId="176" fontId="0" fillId="0" borderId="17" xfId="0" applyNumberFormat="1" applyBorder="1" applyAlignment="1">
      <alignment horizontal="center" vertical="center" shrinkToFit="1"/>
    </xf>
    <xf numFmtId="176" fontId="0" fillId="0" borderId="18" xfId="0" applyNumberFormat="1" applyBorder="1" applyAlignment="1">
      <alignment horizontal="center" vertical="center" shrinkToFit="1"/>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176" fontId="0" fillId="0" borderId="20" xfId="0" applyNumberFormat="1" applyBorder="1" applyAlignment="1">
      <alignment horizontal="center" vertical="center" shrinkToFit="1"/>
    </xf>
    <xf numFmtId="176" fontId="0" fillId="0" borderId="19" xfId="0" applyNumberFormat="1" applyBorder="1" applyAlignment="1">
      <alignment horizontal="center" vertical="center" shrinkToFit="1"/>
    </xf>
    <xf numFmtId="176" fontId="0" fillId="0" borderId="21" xfId="0" applyNumberFormat="1" applyBorder="1" applyAlignment="1">
      <alignment horizontal="center" vertical="center" shrinkToFit="1"/>
    </xf>
    <xf numFmtId="0" fontId="4" fillId="0" borderId="57"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center" vertical="center"/>
    </xf>
    <xf numFmtId="0" fontId="4" fillId="0" borderId="4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6" xfId="0" applyBorder="1" applyAlignment="1">
      <alignment horizontal="center" vertical="center" textRotation="255"/>
    </xf>
    <xf numFmtId="0" fontId="0" fillId="0" borderId="46" xfId="0" applyBorder="1" applyAlignment="1">
      <alignment horizontal="center" vertical="center" textRotation="255"/>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3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57" xfId="0" applyBorder="1" applyAlignment="1">
      <alignment horizontal="center" vertical="center" wrapText="1"/>
    </xf>
    <xf numFmtId="0" fontId="0" fillId="0" borderId="26" xfId="0" applyBorder="1" applyAlignment="1">
      <alignment horizontal="center" vertical="center" wrapText="1"/>
    </xf>
    <xf numFmtId="0" fontId="0" fillId="0" borderId="8" xfId="0" applyBorder="1" applyAlignment="1">
      <alignment horizontal="center" vertical="center" wrapText="1"/>
    </xf>
    <xf numFmtId="0" fontId="0" fillId="0" borderId="47"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8" fillId="0" borderId="0" xfId="0" applyFont="1" applyAlignment="1">
      <alignment horizontal="left" vertical="top" wrapText="1"/>
    </xf>
    <xf numFmtId="0" fontId="24" fillId="0" borderId="0" xfId="0" applyFont="1" applyAlignment="1">
      <alignment horizontal="center" vertical="center"/>
    </xf>
    <xf numFmtId="0" fontId="0" fillId="0" borderId="1" xfId="0" applyBorder="1" applyAlignment="1">
      <alignment horizontal="left"/>
    </xf>
    <xf numFmtId="0" fontId="5" fillId="0" borderId="0" xfId="0" applyFont="1" applyAlignment="1">
      <alignment horizontal="right" vertical="center"/>
    </xf>
    <xf numFmtId="0" fontId="5" fillId="0" borderId="0" xfId="0" applyFont="1" applyAlignment="1">
      <alignment horizontal="left" vertical="center"/>
    </xf>
    <xf numFmtId="0" fontId="0" fillId="0" borderId="2" xfId="0" applyBorder="1" applyAlignment="1">
      <alignment horizontal="left"/>
    </xf>
    <xf numFmtId="0" fontId="0" fillId="0" borderId="36" xfId="0" applyBorder="1" applyAlignment="1">
      <alignment horizontal="center" vertical="center"/>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1" xfId="0" applyFont="1" applyBorder="1" applyAlignment="1">
      <alignment horizontal="left" shrinkToFit="1"/>
    </xf>
    <xf numFmtId="0" fontId="0" fillId="0" borderId="1" xfId="0" applyBorder="1" applyAlignment="1">
      <alignment horizontal="center"/>
    </xf>
    <xf numFmtId="0" fontId="21" fillId="0" borderId="1" xfId="0" applyFont="1" applyBorder="1" applyAlignment="1">
      <alignment horizontal="left"/>
    </xf>
    <xf numFmtId="0" fontId="0" fillId="0" borderId="2" xfId="0" applyBorder="1" applyAlignment="1">
      <alignment horizontal="center"/>
    </xf>
    <xf numFmtId="0" fontId="18" fillId="0" borderId="12" xfId="0" applyFont="1" applyBorder="1" applyAlignment="1">
      <alignment horizontal="left" vertical="center" shrinkToFit="1"/>
    </xf>
    <xf numFmtId="0" fontId="0" fillId="4" borderId="59" xfId="0" applyFill="1" applyBorder="1" applyAlignment="1">
      <alignment horizontal="center" vertical="center" shrinkToFit="1"/>
    </xf>
    <xf numFmtId="0" fontId="0" fillId="4" borderId="44" xfId="0" applyFill="1" applyBorder="1" applyAlignment="1">
      <alignment horizontal="center" vertical="center" shrinkToFit="1"/>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0" fillId="0" borderId="59" xfId="0" applyBorder="1" applyAlignment="1">
      <alignment horizontal="center" vertical="center" shrinkToFit="1"/>
    </xf>
    <xf numFmtId="0" fontId="0" fillId="0" borderId="44" xfId="0" applyBorder="1" applyAlignment="1">
      <alignment horizontal="center" vertical="center" shrinkToFit="1"/>
    </xf>
    <xf numFmtId="0" fontId="23" fillId="0" borderId="65" xfId="0" applyFont="1" applyBorder="1" applyAlignment="1">
      <alignment horizontal="center" vertical="center"/>
    </xf>
    <xf numFmtId="0" fontId="23" fillId="0" borderId="38" xfId="0" applyFont="1" applyBorder="1" applyAlignment="1">
      <alignment horizontal="center" vertical="center"/>
    </xf>
    <xf numFmtId="0" fontId="23" fillId="0" borderId="64" xfId="0" applyFont="1" applyBorder="1" applyAlignment="1">
      <alignment horizontal="center" vertical="center"/>
    </xf>
    <xf numFmtId="0" fontId="23" fillId="0" borderId="18" xfId="0" applyFont="1" applyBorder="1" applyAlignment="1">
      <alignment horizontal="center" vertical="center"/>
    </xf>
    <xf numFmtId="0" fontId="23" fillId="0" borderId="82" xfId="0" applyFont="1" applyBorder="1" applyAlignment="1">
      <alignment horizontal="center" vertical="center"/>
    </xf>
    <xf numFmtId="0" fontId="23" fillId="0" borderId="85" xfId="0" applyFont="1" applyBorder="1" applyAlignment="1">
      <alignment horizontal="center" vertical="center"/>
    </xf>
    <xf numFmtId="0" fontId="23" fillId="0" borderId="84" xfId="0" applyFont="1" applyBorder="1" applyAlignment="1">
      <alignment horizontal="center" vertical="center"/>
    </xf>
    <xf numFmtId="0" fontId="23" fillId="0" borderId="63" xfId="0" applyFont="1" applyBorder="1" applyAlignment="1">
      <alignment horizontal="center" vertical="center"/>
    </xf>
    <xf numFmtId="0" fontId="23" fillId="0" borderId="21" xfId="0" applyFont="1" applyBorder="1" applyAlignment="1">
      <alignment horizontal="center" vertical="center"/>
    </xf>
    <xf numFmtId="0" fontId="23" fillId="0" borderId="49" xfId="0" applyFont="1" applyBorder="1" applyAlignment="1">
      <alignment horizontal="center" vertical="center"/>
    </xf>
    <xf numFmtId="0" fontId="23" fillId="0" borderId="86" xfId="0" applyFont="1" applyBorder="1" applyAlignment="1">
      <alignment horizontal="center" vertical="center"/>
    </xf>
    <xf numFmtId="0" fontId="23" fillId="0" borderId="9" xfId="0" applyFont="1" applyBorder="1" applyAlignment="1">
      <alignment horizontal="center" vertical="center"/>
    </xf>
    <xf numFmtId="0" fontId="22" fillId="0" borderId="0" xfId="0" applyFont="1" applyAlignment="1">
      <alignment horizontal="center" vertical="center"/>
    </xf>
    <xf numFmtId="0" fontId="23" fillId="0" borderId="67" xfId="0" applyFont="1" applyBorder="1" applyAlignment="1">
      <alignment horizontal="center" vertical="center"/>
    </xf>
    <xf numFmtId="0" fontId="23" fillId="0" borderId="44" xfId="0" applyFont="1" applyBorder="1" applyAlignment="1">
      <alignment horizontal="center" vertical="center"/>
    </xf>
    <xf numFmtId="0" fontId="23" fillId="0" borderId="79" xfId="0" applyFont="1" applyBorder="1" applyAlignment="1">
      <alignment horizontal="center" vertical="center"/>
    </xf>
    <xf numFmtId="0" fontId="23" fillId="0" borderId="19" xfId="0" applyFont="1" applyBorder="1" applyAlignment="1">
      <alignment horizontal="center" vertical="center"/>
    </xf>
    <xf numFmtId="0" fontId="23" fillId="0" borderId="80" xfId="0" applyFont="1" applyBorder="1" applyAlignment="1">
      <alignment horizontal="center" vertical="center"/>
    </xf>
    <xf numFmtId="0" fontId="23" fillId="0" borderId="81" xfId="0" applyFont="1" applyBorder="1" applyAlignment="1">
      <alignment horizontal="center" vertical="center"/>
    </xf>
    <xf numFmtId="0" fontId="22" fillId="0" borderId="12" xfId="0" applyFont="1" applyBorder="1" applyAlignment="1">
      <alignment horizontal="center" vertical="center"/>
    </xf>
    <xf numFmtId="0" fontId="23" fillId="0" borderId="78" xfId="0" applyFont="1" applyBorder="1" applyAlignment="1">
      <alignment horizontal="center" vertical="center"/>
    </xf>
    <xf numFmtId="0" fontId="23" fillId="0" borderId="48" xfId="0" applyFont="1" applyBorder="1" applyAlignment="1">
      <alignment horizontal="center" vertical="center"/>
    </xf>
  </cellXfs>
  <cellStyles count="2">
    <cellStyle name="ハイパーリンク" xfId="1" builtinId="8"/>
    <cellStyle name="標準" xfId="0" builtinId="0"/>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maya.kensuke.aa@spec.ed.jp" TargetMode="External"/><Relationship Id="rId1" Type="http://schemas.openxmlformats.org/officeDocument/2006/relationships/hyperlink" Target="mailto:uchida.yuuki.13@spec.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39"/>
  <sheetViews>
    <sheetView workbookViewId="0">
      <selection activeCell="W20" sqref="W20"/>
    </sheetView>
  </sheetViews>
  <sheetFormatPr defaultRowHeight="13.2" x14ac:dyDescent="0.2"/>
  <cols>
    <col min="1" max="1" width="4.44140625" customWidth="1"/>
    <col min="2" max="3" width="5.109375" customWidth="1"/>
    <col min="4" max="4" width="16.21875" customWidth="1"/>
    <col min="5" max="5" width="3.5546875" customWidth="1"/>
    <col min="6" max="6" width="6.21875" customWidth="1"/>
    <col min="10" max="21" width="1.5546875" customWidth="1"/>
  </cols>
  <sheetData>
    <row r="2" spans="1:19" x14ac:dyDescent="0.2">
      <c r="A2" s="10" t="s">
        <v>33</v>
      </c>
      <c r="B2" t="s">
        <v>27</v>
      </c>
    </row>
    <row r="3" spans="1:19" x14ac:dyDescent="0.2">
      <c r="A3" s="10"/>
      <c r="B3" t="s">
        <v>123</v>
      </c>
    </row>
    <row r="4" spans="1:19" x14ac:dyDescent="0.2">
      <c r="A4" s="10"/>
      <c r="B4" t="s">
        <v>28</v>
      </c>
    </row>
    <row r="5" spans="1:19" x14ac:dyDescent="0.2">
      <c r="A5" s="10"/>
      <c r="B5" t="s">
        <v>14</v>
      </c>
      <c r="C5" s="1"/>
    </row>
    <row r="6" spans="1:19" x14ac:dyDescent="0.2">
      <c r="A6" s="10"/>
      <c r="B6" s="1"/>
      <c r="C6" s="1"/>
      <c r="M6" s="2"/>
      <c r="N6" s="2"/>
      <c r="O6" s="5"/>
      <c r="P6" s="2"/>
      <c r="Q6" s="2"/>
    </row>
    <row r="7" spans="1:19" ht="13.8" thickBot="1" x14ac:dyDescent="0.25">
      <c r="A7" s="10"/>
      <c r="B7" s="1" t="s">
        <v>11</v>
      </c>
      <c r="C7" s="22" t="s">
        <v>34</v>
      </c>
      <c r="D7" s="23" t="s">
        <v>15</v>
      </c>
      <c r="E7" s="23"/>
      <c r="F7" s="23"/>
      <c r="G7" s="23"/>
      <c r="L7" s="4"/>
      <c r="Q7" s="3"/>
    </row>
    <row r="8" spans="1:19" x14ac:dyDescent="0.2">
      <c r="A8" s="10"/>
      <c r="B8" s="13" t="s">
        <v>12</v>
      </c>
      <c r="C8" s="1" t="s">
        <v>34</v>
      </c>
      <c r="D8" t="s">
        <v>16</v>
      </c>
      <c r="H8" s="14"/>
      <c r="K8" s="2"/>
      <c r="L8" s="5"/>
      <c r="M8" s="2"/>
      <c r="Q8" s="5"/>
      <c r="R8" s="2"/>
    </row>
    <row r="9" spans="1:19" x14ac:dyDescent="0.2">
      <c r="A9" s="10"/>
      <c r="B9" s="78"/>
      <c r="C9" s="1"/>
      <c r="D9" s="162" t="s">
        <v>75</v>
      </c>
      <c r="E9" s="162"/>
      <c r="F9" s="162"/>
      <c r="G9" s="162"/>
      <c r="H9" s="163"/>
      <c r="K9" s="6"/>
      <c r="N9" s="151"/>
      <c r="Q9" s="6"/>
      <c r="S9" s="151"/>
    </row>
    <row r="10" spans="1:19" x14ac:dyDescent="0.2">
      <c r="A10" s="10"/>
      <c r="B10" s="15"/>
      <c r="D10" s="10" t="s">
        <v>17</v>
      </c>
      <c r="E10" s="1" t="s">
        <v>34</v>
      </c>
      <c r="F10" s="1">
        <v>1</v>
      </c>
      <c r="G10" t="s">
        <v>12</v>
      </c>
      <c r="H10" s="20"/>
      <c r="J10" s="4"/>
      <c r="M10" s="4"/>
      <c r="P10" s="4"/>
      <c r="Q10" s="151"/>
      <c r="R10" s="4"/>
    </row>
    <row r="11" spans="1:19" x14ac:dyDescent="0.2">
      <c r="A11" s="26"/>
      <c r="D11" s="10" t="s">
        <v>18</v>
      </c>
      <c r="E11" s="1" t="s">
        <v>34</v>
      </c>
      <c r="F11" s="1">
        <v>2</v>
      </c>
      <c r="G11" t="s">
        <v>12</v>
      </c>
      <c r="H11" s="20"/>
      <c r="J11" s="4"/>
      <c r="M11" s="5"/>
      <c r="N11" s="2"/>
      <c r="P11" s="4"/>
      <c r="R11" s="4"/>
    </row>
    <row r="12" spans="1:19" x14ac:dyDescent="0.2">
      <c r="A12" s="26"/>
      <c r="D12" s="16" t="s">
        <v>19</v>
      </c>
      <c r="E12" s="17" t="s">
        <v>34</v>
      </c>
      <c r="F12" s="17">
        <v>4</v>
      </c>
      <c r="G12" s="18" t="s">
        <v>12</v>
      </c>
      <c r="H12" s="19" t="s">
        <v>38</v>
      </c>
      <c r="J12" s="4"/>
      <c r="L12" s="4"/>
      <c r="N12" s="4"/>
      <c r="P12" s="4"/>
      <c r="R12" s="4"/>
    </row>
    <row r="13" spans="1:19" x14ac:dyDescent="0.2">
      <c r="A13" s="10"/>
      <c r="B13" s="15"/>
      <c r="D13" s="10" t="s">
        <v>39</v>
      </c>
      <c r="E13" s="1" t="s">
        <v>34</v>
      </c>
      <c r="F13" s="1">
        <v>8</v>
      </c>
      <c r="G13" t="s">
        <v>12</v>
      </c>
      <c r="H13" s="20"/>
      <c r="J13" s="4"/>
      <c r="L13" s="4"/>
      <c r="N13" s="4"/>
      <c r="P13" s="4"/>
      <c r="R13" s="4"/>
    </row>
    <row r="14" spans="1:19" ht="13.5" customHeight="1" x14ac:dyDescent="0.2">
      <c r="A14" s="10"/>
      <c r="B14" s="15"/>
      <c r="D14" s="10" t="s">
        <v>40</v>
      </c>
      <c r="E14" s="1" t="s">
        <v>34</v>
      </c>
      <c r="F14" s="1">
        <v>16</v>
      </c>
      <c r="G14" t="s">
        <v>12</v>
      </c>
      <c r="H14" s="20"/>
      <c r="J14" s="161" t="s">
        <v>20</v>
      </c>
      <c r="K14" s="161"/>
      <c r="L14" s="161" t="s">
        <v>35</v>
      </c>
      <c r="M14" s="161"/>
      <c r="N14" s="161" t="s">
        <v>35</v>
      </c>
      <c r="O14" s="161"/>
      <c r="P14" s="161" t="s">
        <v>20</v>
      </c>
      <c r="Q14" s="161"/>
      <c r="R14" s="161" t="s">
        <v>20</v>
      </c>
      <c r="S14" s="161"/>
    </row>
    <row r="15" spans="1:19" x14ac:dyDescent="0.2">
      <c r="A15" s="10"/>
      <c r="B15" s="15"/>
      <c r="D15" s="10" t="s">
        <v>41</v>
      </c>
      <c r="E15" s="1" t="s">
        <v>34</v>
      </c>
      <c r="F15" s="1">
        <v>32</v>
      </c>
      <c r="G15" t="s">
        <v>12</v>
      </c>
      <c r="H15" s="20"/>
      <c r="J15" s="161"/>
      <c r="K15" s="161"/>
      <c r="L15" s="161"/>
      <c r="M15" s="161"/>
      <c r="N15" s="161"/>
      <c r="O15" s="161"/>
      <c r="P15" s="161"/>
      <c r="Q15" s="161"/>
      <c r="R15" s="161"/>
      <c r="S15" s="161"/>
    </row>
    <row r="16" spans="1:19" x14ac:dyDescent="0.2">
      <c r="A16" s="10"/>
      <c r="B16" s="15"/>
      <c r="D16" s="10" t="s">
        <v>42</v>
      </c>
      <c r="E16" s="1" t="s">
        <v>34</v>
      </c>
      <c r="F16" s="1">
        <v>64</v>
      </c>
      <c r="G16" t="s">
        <v>12</v>
      </c>
      <c r="H16" s="20"/>
      <c r="J16" s="161"/>
      <c r="K16" s="161"/>
      <c r="L16" s="161"/>
      <c r="M16" s="161"/>
      <c r="N16" s="161"/>
      <c r="O16" s="161"/>
      <c r="P16" s="161"/>
      <c r="Q16" s="161"/>
      <c r="R16" s="161"/>
      <c r="S16" s="161"/>
    </row>
    <row r="17" spans="1:19" x14ac:dyDescent="0.2">
      <c r="A17" s="10"/>
      <c r="B17" s="15"/>
      <c r="D17" s="16" t="s">
        <v>21</v>
      </c>
      <c r="E17" s="17" t="s">
        <v>34</v>
      </c>
      <c r="F17" s="17">
        <v>128</v>
      </c>
      <c r="G17" s="18" t="s">
        <v>12</v>
      </c>
      <c r="H17" s="19" t="s">
        <v>38</v>
      </c>
      <c r="J17" s="161"/>
      <c r="K17" s="161"/>
      <c r="L17" s="161"/>
      <c r="M17" s="161"/>
      <c r="N17" s="161"/>
      <c r="O17" s="161"/>
      <c r="P17" s="161"/>
      <c r="Q17" s="161"/>
      <c r="R17" s="161"/>
      <c r="S17" s="161"/>
    </row>
    <row r="18" spans="1:19" x14ac:dyDescent="0.2">
      <c r="A18" s="10"/>
      <c r="B18" s="15"/>
      <c r="D18" s="16" t="s">
        <v>22</v>
      </c>
      <c r="E18" s="17" t="s">
        <v>34</v>
      </c>
      <c r="F18" s="17">
        <v>256</v>
      </c>
      <c r="G18" s="18" t="s">
        <v>12</v>
      </c>
      <c r="H18" s="19" t="s">
        <v>38</v>
      </c>
    </row>
    <row r="19" spans="1:19" ht="13.8" thickBot="1" x14ac:dyDescent="0.25">
      <c r="A19" s="10"/>
      <c r="B19" s="21"/>
      <c r="C19" s="23"/>
      <c r="D19" s="25" t="s">
        <v>13</v>
      </c>
      <c r="E19" s="22" t="s">
        <v>34</v>
      </c>
      <c r="F19" s="22" t="s">
        <v>13</v>
      </c>
      <c r="G19" s="23" t="s">
        <v>12</v>
      </c>
      <c r="H19" s="24"/>
    </row>
    <row r="20" spans="1:19" ht="29.25" customHeight="1" x14ac:dyDescent="0.2">
      <c r="A20" s="10"/>
      <c r="D20" t="s">
        <v>23</v>
      </c>
    </row>
    <row r="21" spans="1:19" ht="16.2" x14ac:dyDescent="0.2">
      <c r="A21" s="10"/>
      <c r="B21" s="8" t="s">
        <v>24</v>
      </c>
      <c r="C21" s="1" t="s">
        <v>36</v>
      </c>
      <c r="D21" s="9" t="s">
        <v>37</v>
      </c>
      <c r="E21" s="7"/>
      <c r="F21" s="7"/>
      <c r="G21" s="7"/>
      <c r="H21" s="7"/>
      <c r="I21" s="7"/>
    </row>
    <row r="22" spans="1:19" x14ac:dyDescent="0.2">
      <c r="A22" s="10" t="s">
        <v>43</v>
      </c>
      <c r="B22" t="s">
        <v>145</v>
      </c>
    </row>
    <row r="23" spans="1:19" x14ac:dyDescent="0.2">
      <c r="A23" s="10"/>
      <c r="B23" s="27" t="s">
        <v>115</v>
      </c>
    </row>
    <row r="24" spans="1:19" x14ac:dyDescent="0.2">
      <c r="A24" s="10" t="s">
        <v>44</v>
      </c>
      <c r="B24" t="s">
        <v>116</v>
      </c>
    </row>
    <row r="25" spans="1:19" x14ac:dyDescent="0.2">
      <c r="A25" s="10"/>
      <c r="B25" t="s">
        <v>117</v>
      </c>
    </row>
    <row r="26" spans="1:19" x14ac:dyDescent="0.2">
      <c r="A26" s="10"/>
      <c r="B26" s="11" t="s">
        <v>118</v>
      </c>
    </row>
    <row r="27" spans="1:19" x14ac:dyDescent="0.2">
      <c r="A27" s="10"/>
    </row>
    <row r="28" spans="1:19" x14ac:dyDescent="0.2">
      <c r="A28" s="10"/>
      <c r="B28" t="s">
        <v>25</v>
      </c>
    </row>
    <row r="29" spans="1:19" x14ac:dyDescent="0.2">
      <c r="A29" s="10"/>
      <c r="B29" t="s">
        <v>26</v>
      </c>
    </row>
    <row r="30" spans="1:19" x14ac:dyDescent="0.2">
      <c r="A30" s="10"/>
    </row>
    <row r="31" spans="1:19" x14ac:dyDescent="0.2">
      <c r="A31" s="10"/>
      <c r="B31" s="69" t="s">
        <v>79</v>
      </c>
      <c r="H31" s="69" t="s">
        <v>71</v>
      </c>
    </row>
    <row r="32" spans="1:19" x14ac:dyDescent="0.2">
      <c r="A32" s="10"/>
      <c r="B32" t="s">
        <v>119</v>
      </c>
      <c r="H32" t="s">
        <v>80</v>
      </c>
    </row>
    <row r="33" spans="1:16" x14ac:dyDescent="0.2">
      <c r="A33" s="10"/>
      <c r="B33" t="s">
        <v>120</v>
      </c>
      <c r="H33" t="s">
        <v>72</v>
      </c>
    </row>
    <row r="34" spans="1:16" x14ac:dyDescent="0.2">
      <c r="B34" t="s">
        <v>73</v>
      </c>
      <c r="H34" t="s">
        <v>73</v>
      </c>
    </row>
    <row r="35" spans="1:16" x14ac:dyDescent="0.2">
      <c r="B35" t="s">
        <v>121</v>
      </c>
      <c r="H35" t="s">
        <v>143</v>
      </c>
    </row>
    <row r="36" spans="1:16" x14ac:dyDescent="0.2">
      <c r="B36" s="152" t="s">
        <v>122</v>
      </c>
      <c r="H36" s="152" t="s">
        <v>144</v>
      </c>
    </row>
    <row r="38" spans="1:16" x14ac:dyDescent="0.2">
      <c r="H38" s="162"/>
      <c r="I38" s="162"/>
      <c r="J38" s="162"/>
      <c r="K38" s="162"/>
      <c r="L38" s="162"/>
      <c r="M38" s="162"/>
      <c r="N38" s="162"/>
      <c r="O38" s="162"/>
      <c r="P38" s="162"/>
    </row>
    <row r="39" spans="1:16" x14ac:dyDescent="0.2">
      <c r="I39" s="12"/>
    </row>
  </sheetData>
  <mergeCells count="7">
    <mergeCell ref="R14:S17"/>
    <mergeCell ref="H38:P38"/>
    <mergeCell ref="D9:H9"/>
    <mergeCell ref="J14:K17"/>
    <mergeCell ref="L14:M17"/>
    <mergeCell ref="N14:O17"/>
    <mergeCell ref="P14:Q17"/>
  </mergeCells>
  <phoneticPr fontId="1"/>
  <hyperlinks>
    <hyperlink ref="B36" r:id="rId1" xr:uid="{00000000-0004-0000-0000-000000000000}"/>
    <hyperlink ref="H36" r:id="rId2" xr:uid="{92661980-A319-48BA-B4FF-A93E198681B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43"/>
  <sheetViews>
    <sheetView view="pageBreakPreview" zoomScale="60" zoomScaleNormal="100" workbookViewId="0">
      <pane xSplit="1" ySplit="9" topLeftCell="B10" activePane="bottomRight" state="frozen"/>
      <selection pane="topRight" activeCell="B1" sqref="B1"/>
      <selection pane="bottomLeft" activeCell="A10" sqref="A10"/>
      <selection pane="bottomRight" activeCell="K15" sqref="K15"/>
    </sheetView>
  </sheetViews>
  <sheetFormatPr defaultRowHeight="13.2" x14ac:dyDescent="0.2"/>
  <cols>
    <col min="1" max="1" width="11.44140625" customWidth="1"/>
    <col min="2" max="3" width="16.44140625" customWidth="1"/>
    <col min="4" max="24" width="5.5546875" customWidth="1"/>
    <col min="25" max="25" width="3.44140625" style="1" customWidth="1"/>
    <col min="26" max="27" width="14.5546875" style="51" customWidth="1"/>
    <col min="28" max="28" width="3.44140625" style="51" customWidth="1"/>
    <col min="29" max="30" width="14.5546875" style="51" customWidth="1"/>
    <col min="31" max="35" width="9" style="1"/>
  </cols>
  <sheetData>
    <row r="1" spans="1:31" ht="18.75" customHeight="1" thickBot="1" x14ac:dyDescent="0.25">
      <c r="B1" s="27"/>
      <c r="E1" s="82" t="s">
        <v>70</v>
      </c>
      <c r="F1" s="82"/>
      <c r="G1" s="82"/>
      <c r="H1" s="82"/>
      <c r="I1" s="82"/>
      <c r="J1" s="82"/>
      <c r="K1" s="82"/>
      <c r="L1" s="82"/>
      <c r="M1" s="82"/>
      <c r="N1" s="82"/>
      <c r="O1" s="82"/>
      <c r="P1" s="82"/>
      <c r="Q1" s="82"/>
    </row>
    <row r="2" spans="1:31" ht="18.75" customHeight="1" thickBot="1" x14ac:dyDescent="0.25">
      <c r="A2" t="s">
        <v>0</v>
      </c>
      <c r="B2" s="120" t="s">
        <v>127</v>
      </c>
      <c r="C2" t="s">
        <v>1</v>
      </c>
      <c r="E2" s="83" t="s">
        <v>77</v>
      </c>
      <c r="F2" s="83"/>
      <c r="G2" s="83"/>
      <c r="H2" s="83"/>
      <c r="I2" s="83"/>
      <c r="J2" s="83"/>
      <c r="K2" s="83"/>
      <c r="L2" s="83"/>
      <c r="M2" s="83"/>
      <c r="N2" s="83"/>
      <c r="O2" s="83"/>
      <c r="P2" s="83"/>
      <c r="Q2" s="83"/>
    </row>
    <row r="3" spans="1:31" ht="18.75" customHeight="1" thickBot="1" x14ac:dyDescent="0.25">
      <c r="A3" t="s">
        <v>2</v>
      </c>
      <c r="B3" s="120" t="s">
        <v>128</v>
      </c>
      <c r="E3" s="187" t="s">
        <v>97</v>
      </c>
      <c r="F3" s="187"/>
      <c r="G3" s="187"/>
      <c r="H3" s="187"/>
      <c r="I3" s="187"/>
      <c r="J3" s="187"/>
      <c r="K3" s="187"/>
      <c r="L3" s="187"/>
      <c r="M3" s="187"/>
      <c r="N3" s="187"/>
      <c r="O3" s="187"/>
      <c r="P3" s="187"/>
      <c r="Q3" s="187"/>
    </row>
    <row r="4" spans="1:31" ht="18.75" customHeight="1" thickBot="1" x14ac:dyDescent="0.25">
      <c r="A4" t="s">
        <v>4</v>
      </c>
      <c r="B4" s="120" t="s">
        <v>129</v>
      </c>
      <c r="E4" s="84"/>
      <c r="F4" s="84"/>
      <c r="G4" s="84"/>
      <c r="H4" s="84"/>
      <c r="I4" s="84"/>
      <c r="J4" s="84"/>
      <c r="K4" s="84"/>
      <c r="L4" s="84"/>
      <c r="M4" s="84"/>
      <c r="N4" s="84"/>
      <c r="O4" s="84"/>
      <c r="P4" s="84"/>
      <c r="Q4" s="84"/>
      <c r="Z4" s="188" t="s">
        <v>126</v>
      </c>
      <c r="AA4" s="188"/>
      <c r="AB4" s="188"/>
      <c r="AC4" s="188"/>
      <c r="AD4" s="188"/>
    </row>
    <row r="5" spans="1:31" ht="18.75" customHeight="1" thickBot="1" x14ac:dyDescent="0.25">
      <c r="A5" t="s">
        <v>5</v>
      </c>
      <c r="B5" s="67" t="s">
        <v>130</v>
      </c>
      <c r="C5" s="94"/>
      <c r="D5" s="73"/>
      <c r="E5" s="84"/>
      <c r="F5" s="84"/>
      <c r="G5" s="84"/>
      <c r="H5" s="84"/>
      <c r="I5" s="84"/>
      <c r="J5" s="84"/>
      <c r="K5" s="84"/>
      <c r="L5" s="84"/>
      <c r="M5" s="84"/>
      <c r="N5" s="84"/>
      <c r="O5" s="84"/>
      <c r="P5" s="84"/>
      <c r="Q5" s="84"/>
      <c r="Z5" s="188"/>
      <c r="AA5" s="188"/>
      <c r="AB5" s="188"/>
      <c r="AC5" s="188"/>
      <c r="AD5" s="188"/>
    </row>
    <row r="6" spans="1:31" ht="18.75" customHeight="1" x14ac:dyDescent="0.2">
      <c r="B6" s="189" t="s">
        <v>91</v>
      </c>
      <c r="C6" s="189"/>
      <c r="D6" s="189"/>
      <c r="E6" s="84"/>
      <c r="F6" s="84"/>
      <c r="G6" s="84"/>
      <c r="H6" s="84"/>
      <c r="I6" s="84"/>
      <c r="J6" s="84"/>
      <c r="K6" s="84"/>
      <c r="L6" s="84"/>
      <c r="M6" s="84"/>
      <c r="N6" s="84"/>
      <c r="O6" s="84"/>
      <c r="P6" s="84"/>
      <c r="Q6" s="84"/>
      <c r="Z6" s="188" t="s">
        <v>99</v>
      </c>
      <c r="AA6" s="188"/>
      <c r="AB6" s="119"/>
      <c r="AC6" s="188" t="s">
        <v>102</v>
      </c>
      <c r="AD6" s="188"/>
      <c r="AE6"/>
    </row>
    <row r="7" spans="1:31" ht="23.25" customHeight="1" thickBot="1" x14ac:dyDescent="0.25">
      <c r="A7" s="76"/>
      <c r="B7" s="73" t="s">
        <v>98</v>
      </c>
      <c r="K7" s="95" t="s">
        <v>125</v>
      </c>
      <c r="Z7" s="188"/>
      <c r="AA7" s="188"/>
      <c r="AB7" s="119"/>
      <c r="AC7" s="188"/>
      <c r="AD7" s="188"/>
      <c r="AE7"/>
    </row>
    <row r="8" spans="1:31" ht="15" customHeight="1" x14ac:dyDescent="0.2">
      <c r="A8" s="164" t="s">
        <v>7</v>
      </c>
      <c r="B8" s="70" t="s">
        <v>8</v>
      </c>
      <c r="C8" s="71" t="s">
        <v>47</v>
      </c>
      <c r="D8" s="74" t="s">
        <v>49</v>
      </c>
      <c r="E8" s="186" t="s">
        <v>92</v>
      </c>
      <c r="F8" s="175"/>
      <c r="G8" s="175"/>
      <c r="H8" s="176"/>
      <c r="I8" s="186" t="s">
        <v>93</v>
      </c>
      <c r="J8" s="175"/>
      <c r="K8" s="175"/>
      <c r="L8" s="176"/>
      <c r="M8" s="186" t="s">
        <v>94</v>
      </c>
      <c r="N8" s="175"/>
      <c r="O8" s="175"/>
      <c r="P8" s="176"/>
      <c r="Q8" s="175" t="s">
        <v>95</v>
      </c>
      <c r="R8" s="175"/>
      <c r="S8" s="175"/>
      <c r="T8" s="176"/>
      <c r="U8" s="175" t="s">
        <v>96</v>
      </c>
      <c r="V8" s="175"/>
      <c r="W8" s="175"/>
      <c r="X8" s="176"/>
      <c r="Z8" s="177" t="s">
        <v>100</v>
      </c>
      <c r="AA8" s="178" t="s">
        <v>124</v>
      </c>
      <c r="AC8" s="177" t="s">
        <v>100</v>
      </c>
      <c r="AD8" s="178" t="s">
        <v>124</v>
      </c>
      <c r="AE8"/>
    </row>
    <row r="9" spans="1:31" ht="15" customHeight="1" thickBot="1" x14ac:dyDescent="0.25">
      <c r="A9" s="165"/>
      <c r="B9" s="66" t="s">
        <v>9</v>
      </c>
      <c r="C9" s="72" t="s">
        <v>48</v>
      </c>
      <c r="D9" s="75" t="s">
        <v>50</v>
      </c>
      <c r="E9" s="183" t="s">
        <v>46</v>
      </c>
      <c r="F9" s="184"/>
      <c r="G9" s="184"/>
      <c r="H9" s="185"/>
      <c r="I9" s="183" t="s">
        <v>46</v>
      </c>
      <c r="J9" s="184"/>
      <c r="K9" s="184"/>
      <c r="L9" s="185"/>
      <c r="M9" s="183" t="s">
        <v>46</v>
      </c>
      <c r="N9" s="184"/>
      <c r="O9" s="184"/>
      <c r="P9" s="185"/>
      <c r="Q9" s="184" t="s">
        <v>46</v>
      </c>
      <c r="R9" s="184"/>
      <c r="S9" s="184"/>
      <c r="T9" s="185"/>
      <c r="U9" s="184" t="s">
        <v>46</v>
      </c>
      <c r="V9" s="184"/>
      <c r="W9" s="184"/>
      <c r="X9" s="185"/>
      <c r="Z9" s="167"/>
      <c r="AA9" s="179"/>
      <c r="AC9" s="167"/>
      <c r="AD9" s="179"/>
      <c r="AE9"/>
    </row>
    <row r="10" spans="1:31" ht="18.75" customHeight="1" x14ac:dyDescent="0.2">
      <c r="A10" s="180">
        <v>1</v>
      </c>
      <c r="B10" s="121" t="s">
        <v>103</v>
      </c>
      <c r="C10" s="122" t="s">
        <v>104</v>
      </c>
      <c r="D10" s="123">
        <v>3</v>
      </c>
      <c r="E10" s="124">
        <v>4</v>
      </c>
      <c r="F10" s="125" t="s">
        <v>11</v>
      </c>
      <c r="G10" s="126">
        <v>16</v>
      </c>
      <c r="H10" s="31" t="s">
        <v>12</v>
      </c>
      <c r="I10" s="124"/>
      <c r="J10" s="125" t="s">
        <v>11</v>
      </c>
      <c r="K10" s="126" t="s">
        <v>67</v>
      </c>
      <c r="L10" s="31" t="s">
        <v>12</v>
      </c>
      <c r="M10" s="124">
        <v>1</v>
      </c>
      <c r="N10" s="125" t="s">
        <v>11</v>
      </c>
      <c r="O10" s="126">
        <v>128</v>
      </c>
      <c r="P10" s="31" t="s">
        <v>12</v>
      </c>
      <c r="Q10" s="127">
        <v>100</v>
      </c>
      <c r="R10" s="125" t="s">
        <v>11</v>
      </c>
      <c r="S10" s="126">
        <v>8</v>
      </c>
      <c r="T10" s="31" t="s">
        <v>12</v>
      </c>
      <c r="U10" s="127"/>
      <c r="V10" s="125" t="s">
        <v>11</v>
      </c>
      <c r="W10" s="126" t="s">
        <v>67</v>
      </c>
      <c r="X10" s="31" t="s">
        <v>12</v>
      </c>
      <c r="Z10" s="177" t="s">
        <v>13</v>
      </c>
      <c r="AA10" s="182">
        <v>3</v>
      </c>
      <c r="AC10" s="177" t="s">
        <v>13</v>
      </c>
      <c r="AD10" s="170">
        <v>3</v>
      </c>
      <c r="AE10"/>
    </row>
    <row r="11" spans="1:31" ht="18.75" customHeight="1" thickBot="1" x14ac:dyDescent="0.25">
      <c r="A11" s="181"/>
      <c r="B11" s="128" t="s">
        <v>105</v>
      </c>
      <c r="C11" s="129" t="s">
        <v>106</v>
      </c>
      <c r="D11" s="130">
        <v>3</v>
      </c>
      <c r="E11" s="131">
        <v>4</v>
      </c>
      <c r="F11" s="132" t="s">
        <v>11</v>
      </c>
      <c r="G11" s="133">
        <v>16</v>
      </c>
      <c r="H11" s="134" t="s">
        <v>12</v>
      </c>
      <c r="I11" s="131"/>
      <c r="J11" s="132" t="s">
        <v>11</v>
      </c>
      <c r="K11" s="133" t="s">
        <v>67</v>
      </c>
      <c r="L11" s="134" t="s">
        <v>12</v>
      </c>
      <c r="M11" s="131">
        <v>1</v>
      </c>
      <c r="N11" s="132" t="s">
        <v>11</v>
      </c>
      <c r="O11" s="133">
        <v>128</v>
      </c>
      <c r="P11" s="134" t="s">
        <v>12</v>
      </c>
      <c r="Q11" s="135">
        <v>100</v>
      </c>
      <c r="R11" s="132" t="s">
        <v>11</v>
      </c>
      <c r="S11" s="133">
        <v>9</v>
      </c>
      <c r="T11" s="134" t="s">
        <v>12</v>
      </c>
      <c r="U11" s="135"/>
      <c r="V11" s="132" t="s">
        <v>11</v>
      </c>
      <c r="W11" s="133" t="s">
        <v>67</v>
      </c>
      <c r="X11" s="134" t="s">
        <v>12</v>
      </c>
      <c r="Z11" s="174"/>
      <c r="AA11" s="173"/>
      <c r="AC11" s="174"/>
      <c r="AD11" s="170"/>
      <c r="AE11"/>
    </row>
    <row r="12" spans="1:31" ht="18.75" customHeight="1" x14ac:dyDescent="0.2">
      <c r="A12" s="164">
        <f>A10+1</f>
        <v>2</v>
      </c>
      <c r="B12" s="121" t="s">
        <v>107</v>
      </c>
      <c r="C12" s="122" t="s">
        <v>108</v>
      </c>
      <c r="D12" s="123">
        <v>2</v>
      </c>
      <c r="E12" s="124">
        <v>40</v>
      </c>
      <c r="F12" s="125" t="s">
        <v>11</v>
      </c>
      <c r="G12" s="126">
        <v>32</v>
      </c>
      <c r="H12" s="31" t="s">
        <v>12</v>
      </c>
      <c r="I12" s="124">
        <v>4</v>
      </c>
      <c r="J12" s="125" t="s">
        <v>11</v>
      </c>
      <c r="K12" s="126">
        <v>2</v>
      </c>
      <c r="L12" s="31" t="s">
        <v>12</v>
      </c>
      <c r="M12" s="124">
        <v>50</v>
      </c>
      <c r="N12" s="125" t="s">
        <v>11</v>
      </c>
      <c r="O12" s="126">
        <v>256</v>
      </c>
      <c r="P12" s="31" t="s">
        <v>12</v>
      </c>
      <c r="Q12" s="127">
        <v>150</v>
      </c>
      <c r="R12" s="125" t="s">
        <v>11</v>
      </c>
      <c r="S12" s="126">
        <v>128</v>
      </c>
      <c r="T12" s="31" t="s">
        <v>12</v>
      </c>
      <c r="U12" s="127">
        <v>10</v>
      </c>
      <c r="V12" s="125" t="s">
        <v>11</v>
      </c>
      <c r="W12" s="126">
        <v>16</v>
      </c>
      <c r="X12" s="31" t="s">
        <v>12</v>
      </c>
      <c r="Z12" s="171">
        <v>1</v>
      </c>
      <c r="AA12" s="170">
        <v>3</v>
      </c>
      <c r="AC12" s="171">
        <v>1</v>
      </c>
      <c r="AD12" s="172">
        <v>2</v>
      </c>
      <c r="AE12"/>
    </row>
    <row r="13" spans="1:31" ht="18.75" customHeight="1" thickBot="1" x14ac:dyDescent="0.25">
      <c r="A13" s="165"/>
      <c r="B13" s="136" t="s">
        <v>109</v>
      </c>
      <c r="C13" s="137" t="s">
        <v>110</v>
      </c>
      <c r="D13" s="138">
        <v>2</v>
      </c>
      <c r="E13" s="139">
        <v>40</v>
      </c>
      <c r="F13" s="140" t="s">
        <v>11</v>
      </c>
      <c r="G13" s="141">
        <v>32</v>
      </c>
      <c r="H13" s="37" t="s">
        <v>12</v>
      </c>
      <c r="I13" s="139">
        <v>4</v>
      </c>
      <c r="J13" s="140" t="s">
        <v>11</v>
      </c>
      <c r="K13" s="141">
        <v>2</v>
      </c>
      <c r="L13" s="37" t="s">
        <v>12</v>
      </c>
      <c r="M13" s="139">
        <v>50</v>
      </c>
      <c r="N13" s="140" t="s">
        <v>11</v>
      </c>
      <c r="O13" s="141">
        <v>256</v>
      </c>
      <c r="P13" s="37" t="s">
        <v>12</v>
      </c>
      <c r="Q13" s="142">
        <v>150</v>
      </c>
      <c r="R13" s="140" t="s">
        <v>11</v>
      </c>
      <c r="S13" s="141">
        <v>128</v>
      </c>
      <c r="T13" s="37" t="s">
        <v>12</v>
      </c>
      <c r="U13" s="142">
        <v>10</v>
      </c>
      <c r="V13" s="140" t="s">
        <v>11</v>
      </c>
      <c r="W13" s="141">
        <v>16</v>
      </c>
      <c r="X13" s="37" t="s">
        <v>12</v>
      </c>
      <c r="Z13" s="171"/>
      <c r="AA13" s="170"/>
      <c r="AC13" s="171"/>
      <c r="AD13" s="173"/>
      <c r="AE13"/>
    </row>
    <row r="14" spans="1:31" ht="18.75" customHeight="1" x14ac:dyDescent="0.2">
      <c r="A14" s="164">
        <f t="shared" ref="A14" si="0">A12+1</f>
        <v>3</v>
      </c>
      <c r="B14" s="143" t="s">
        <v>111</v>
      </c>
      <c r="C14" s="144" t="s">
        <v>76</v>
      </c>
      <c r="D14" s="145"/>
      <c r="E14" s="146"/>
      <c r="F14" s="147" t="s">
        <v>11</v>
      </c>
      <c r="G14" s="148"/>
      <c r="H14" s="104" t="s">
        <v>12</v>
      </c>
      <c r="I14" s="146">
        <v>8</v>
      </c>
      <c r="J14" s="147" t="s">
        <v>11</v>
      </c>
      <c r="K14" s="148">
        <v>16</v>
      </c>
      <c r="L14" s="104" t="s">
        <v>12</v>
      </c>
      <c r="M14" s="146"/>
      <c r="N14" s="147" t="s">
        <v>11</v>
      </c>
      <c r="O14" s="148"/>
      <c r="P14" s="104" t="s">
        <v>12</v>
      </c>
      <c r="Q14" s="149"/>
      <c r="R14" s="147" t="s">
        <v>11</v>
      </c>
      <c r="S14" s="148"/>
      <c r="T14" s="104" t="s">
        <v>12</v>
      </c>
      <c r="U14" s="149">
        <v>20</v>
      </c>
      <c r="V14" s="147" t="s">
        <v>11</v>
      </c>
      <c r="W14" s="148">
        <v>128</v>
      </c>
      <c r="X14" s="104" t="s">
        <v>12</v>
      </c>
      <c r="Z14" s="166">
        <v>2</v>
      </c>
      <c r="AA14" s="172">
        <v>2</v>
      </c>
      <c r="AC14" s="166">
        <v>2</v>
      </c>
      <c r="AD14" s="170">
        <v>1</v>
      </c>
      <c r="AE14"/>
    </row>
    <row r="15" spans="1:31" ht="18.75" customHeight="1" thickBot="1" x14ac:dyDescent="0.25">
      <c r="A15" s="165"/>
      <c r="B15" s="136"/>
      <c r="C15" s="137"/>
      <c r="D15" s="138"/>
      <c r="E15" s="139"/>
      <c r="F15" s="140" t="s">
        <v>11</v>
      </c>
      <c r="G15" s="141"/>
      <c r="H15" s="37" t="s">
        <v>12</v>
      </c>
      <c r="I15" s="139"/>
      <c r="J15" s="140" t="s">
        <v>11</v>
      </c>
      <c r="K15" s="141"/>
      <c r="L15" s="37" t="s">
        <v>12</v>
      </c>
      <c r="M15" s="139"/>
      <c r="N15" s="140" t="s">
        <v>11</v>
      </c>
      <c r="O15" s="141"/>
      <c r="P15" s="37" t="s">
        <v>12</v>
      </c>
      <c r="Q15" s="142"/>
      <c r="R15" s="140" t="s">
        <v>11</v>
      </c>
      <c r="S15" s="141"/>
      <c r="T15" s="37" t="s">
        <v>12</v>
      </c>
      <c r="U15" s="142"/>
      <c r="V15" s="140" t="s">
        <v>11</v>
      </c>
      <c r="W15" s="141"/>
      <c r="X15" s="37" t="s">
        <v>12</v>
      </c>
      <c r="Z15" s="171"/>
      <c r="AA15" s="173"/>
      <c r="AC15" s="171"/>
      <c r="AD15" s="170"/>
      <c r="AE15"/>
    </row>
    <row r="16" spans="1:31" ht="18.75" customHeight="1" x14ac:dyDescent="0.2">
      <c r="B16" s="157"/>
      <c r="C16" s="158"/>
      <c r="D16" s="159"/>
      <c r="E16" s="159"/>
      <c r="F16" s="51"/>
      <c r="G16" s="158"/>
      <c r="H16" s="51"/>
      <c r="I16" s="159"/>
      <c r="J16" s="51"/>
      <c r="K16" s="158"/>
      <c r="L16" s="51"/>
      <c r="M16" s="159"/>
      <c r="N16" s="51"/>
      <c r="O16" s="158"/>
      <c r="P16" s="51"/>
      <c r="Q16" s="159"/>
      <c r="R16" s="51"/>
      <c r="S16" s="158"/>
      <c r="T16" s="51"/>
      <c r="U16" s="159"/>
      <c r="V16" s="51"/>
      <c r="W16" s="158"/>
      <c r="X16" s="51"/>
      <c r="Z16" s="166">
        <v>4</v>
      </c>
      <c r="AA16" s="172">
        <v>1</v>
      </c>
      <c r="AC16" s="166">
        <v>3</v>
      </c>
      <c r="AD16" s="172">
        <v>0.5</v>
      </c>
      <c r="AE16"/>
    </row>
    <row r="17" spans="2:31" ht="18.75" customHeight="1" x14ac:dyDescent="0.2">
      <c r="B17" s="157"/>
      <c r="C17" s="158"/>
      <c r="D17" s="159"/>
      <c r="E17" s="159"/>
      <c r="F17" s="51"/>
      <c r="G17" s="158"/>
      <c r="H17" s="51"/>
      <c r="I17" s="159"/>
      <c r="J17" s="51"/>
      <c r="K17" s="158"/>
      <c r="L17" s="51"/>
      <c r="M17" s="159"/>
      <c r="N17" s="51"/>
      <c r="O17" s="158"/>
      <c r="P17" s="51"/>
      <c r="Q17" s="159"/>
      <c r="R17" s="51"/>
      <c r="S17" s="158"/>
      <c r="T17" s="51"/>
      <c r="U17" s="159"/>
      <c r="V17" s="51"/>
      <c r="W17" s="158"/>
      <c r="X17" s="51"/>
      <c r="Z17" s="171"/>
      <c r="AA17" s="173"/>
      <c r="AC17" s="171"/>
      <c r="AD17" s="168"/>
      <c r="AE17"/>
    </row>
    <row r="18" spans="2:31" ht="18.75" customHeight="1" x14ac:dyDescent="0.2">
      <c r="B18" s="157"/>
      <c r="C18" s="158"/>
      <c r="D18" s="159"/>
      <c r="E18" s="159"/>
      <c r="F18" s="51"/>
      <c r="G18" s="158"/>
      <c r="H18" s="51"/>
      <c r="I18" s="159"/>
      <c r="J18" s="51"/>
      <c r="K18" s="158"/>
      <c r="L18" s="51"/>
      <c r="M18" s="159"/>
      <c r="N18" s="51"/>
      <c r="O18" s="158"/>
      <c r="P18" s="51"/>
      <c r="Q18" s="159"/>
      <c r="R18" s="51"/>
      <c r="S18" s="158"/>
      <c r="T18" s="51"/>
      <c r="U18" s="159"/>
      <c r="V18" s="51"/>
      <c r="W18" s="158"/>
      <c r="X18" s="51"/>
      <c r="Z18" s="166">
        <v>8</v>
      </c>
      <c r="AA18" s="172">
        <v>0</v>
      </c>
      <c r="AC18" s="166">
        <v>4</v>
      </c>
      <c r="AD18" s="172">
        <v>0</v>
      </c>
      <c r="AE18"/>
    </row>
    <row r="19" spans="2:31" ht="18.75" customHeight="1" x14ac:dyDescent="0.2">
      <c r="B19" s="157"/>
      <c r="C19" s="158"/>
      <c r="D19" s="159"/>
      <c r="E19" s="159"/>
      <c r="F19" s="51"/>
      <c r="G19" s="158"/>
      <c r="H19" s="51"/>
      <c r="I19" s="159"/>
      <c r="J19" s="51"/>
      <c r="K19" s="158"/>
      <c r="L19" s="51"/>
      <c r="M19" s="159"/>
      <c r="N19" s="51"/>
      <c r="O19" s="158"/>
      <c r="P19" s="51"/>
      <c r="Q19" s="159"/>
      <c r="R19" s="51"/>
      <c r="S19" s="158"/>
      <c r="T19" s="51"/>
      <c r="U19" s="159"/>
      <c r="V19" s="51"/>
      <c r="W19" s="158"/>
      <c r="X19" s="51"/>
      <c r="Z19" s="171"/>
      <c r="AA19" s="173"/>
      <c r="AC19" s="174"/>
      <c r="AD19" s="173"/>
      <c r="AE19"/>
    </row>
    <row r="20" spans="2:31" ht="18.75" customHeight="1" x14ac:dyDescent="0.2">
      <c r="B20" s="157"/>
      <c r="C20" s="158"/>
      <c r="D20" s="159"/>
      <c r="E20" s="159"/>
      <c r="F20" s="51"/>
      <c r="G20" s="158"/>
      <c r="H20" s="51"/>
      <c r="I20" s="159"/>
      <c r="J20" s="51"/>
      <c r="K20" s="158"/>
      <c r="L20" s="51"/>
      <c r="M20" s="159"/>
      <c r="N20" s="51"/>
      <c r="O20" s="158"/>
      <c r="P20" s="51"/>
      <c r="Q20" s="159"/>
      <c r="R20" s="51"/>
      <c r="S20" s="158"/>
      <c r="T20" s="51"/>
      <c r="U20" s="159"/>
      <c r="V20" s="51"/>
      <c r="W20" s="158"/>
      <c r="X20" s="51"/>
      <c r="Z20" s="166">
        <v>16</v>
      </c>
      <c r="AA20" s="168">
        <v>0</v>
      </c>
      <c r="AC20" s="166">
        <v>8</v>
      </c>
      <c r="AD20" s="170">
        <v>0</v>
      </c>
      <c r="AE20"/>
    </row>
    <row r="21" spans="2:31" ht="18.75" customHeight="1" thickBot="1" x14ac:dyDescent="0.25">
      <c r="B21" s="157"/>
      <c r="C21" s="158"/>
      <c r="D21" s="159"/>
      <c r="E21" s="159"/>
      <c r="F21" s="51"/>
      <c r="G21" s="158"/>
      <c r="H21" s="51"/>
      <c r="I21" s="159"/>
      <c r="J21" s="51"/>
      <c r="K21" s="158"/>
      <c r="L21" s="51"/>
      <c r="M21" s="159"/>
      <c r="N21" s="51"/>
      <c r="O21" s="158"/>
      <c r="P21" s="51"/>
      <c r="Q21" s="159"/>
      <c r="R21" s="51"/>
      <c r="S21" s="158"/>
      <c r="T21" s="51"/>
      <c r="U21" s="159"/>
      <c r="V21" s="51"/>
      <c r="W21" s="158"/>
      <c r="X21" s="51"/>
      <c r="Z21" s="167"/>
      <c r="AA21" s="169"/>
      <c r="AC21" s="167"/>
      <c r="AD21" s="170"/>
      <c r="AE21"/>
    </row>
    <row r="22" spans="2:31" ht="18.75" customHeight="1" x14ac:dyDescent="0.2">
      <c r="B22" s="157"/>
      <c r="C22" s="158"/>
      <c r="D22" s="159"/>
      <c r="E22" s="159"/>
      <c r="F22" s="51"/>
      <c r="G22" s="158"/>
      <c r="H22" s="51"/>
      <c r="I22" s="159"/>
      <c r="J22" s="51"/>
      <c r="K22" s="158"/>
      <c r="L22" s="51"/>
      <c r="M22" s="159"/>
      <c r="N22" s="51"/>
      <c r="O22" s="158"/>
      <c r="P22" s="51"/>
      <c r="Q22" s="159"/>
      <c r="R22" s="51"/>
      <c r="S22" s="158"/>
      <c r="T22" s="51"/>
      <c r="U22" s="159"/>
      <c r="V22" s="51"/>
      <c r="W22" s="158"/>
      <c r="X22" s="51"/>
      <c r="AD22" s="112"/>
    </row>
    <row r="23" spans="2:31" ht="18.75" customHeight="1" x14ac:dyDescent="0.2">
      <c r="B23" s="157"/>
      <c r="C23" s="158"/>
      <c r="D23" s="159"/>
      <c r="E23" s="159"/>
      <c r="F23" s="51"/>
      <c r="G23" s="158"/>
      <c r="H23" s="51"/>
      <c r="I23" s="159"/>
      <c r="J23" s="51"/>
      <c r="K23" s="158"/>
      <c r="L23" s="51"/>
      <c r="M23" s="159"/>
      <c r="N23" s="51"/>
      <c r="O23" s="158"/>
      <c r="P23" s="51"/>
      <c r="Q23" s="159"/>
      <c r="R23" s="51"/>
      <c r="S23" s="158"/>
      <c r="T23" s="51"/>
      <c r="U23" s="159"/>
      <c r="V23" s="51"/>
      <c r="W23" s="158"/>
      <c r="X23" s="51"/>
    </row>
    <row r="24" spans="2:31" ht="18.75" customHeight="1" x14ac:dyDescent="0.2">
      <c r="B24" s="157"/>
      <c r="C24" s="158"/>
      <c r="D24" s="159"/>
      <c r="E24" s="159"/>
      <c r="F24" s="51"/>
      <c r="G24" s="158"/>
      <c r="H24" s="51"/>
      <c r="I24" s="159"/>
      <c r="J24" s="51"/>
      <c r="K24" s="158"/>
      <c r="L24" s="51"/>
      <c r="M24" s="159"/>
      <c r="N24" s="51"/>
      <c r="O24" s="158"/>
      <c r="P24" s="51"/>
      <c r="Q24" s="159"/>
      <c r="R24" s="51"/>
      <c r="S24" s="158"/>
      <c r="T24" s="51"/>
      <c r="U24" s="159"/>
      <c r="V24" s="51"/>
      <c r="W24" s="158"/>
      <c r="X24" s="51"/>
    </row>
    <row r="25" spans="2:31" ht="18.75" customHeight="1" x14ac:dyDescent="0.2">
      <c r="B25" s="157"/>
      <c r="C25" s="158"/>
      <c r="D25" s="159"/>
      <c r="E25" s="159"/>
      <c r="F25" s="51"/>
      <c r="G25" s="158"/>
      <c r="H25" s="51"/>
      <c r="I25" s="159"/>
      <c r="J25" s="51"/>
      <c r="K25" s="158"/>
      <c r="L25" s="51"/>
      <c r="M25" s="159"/>
      <c r="N25" s="51"/>
      <c r="O25" s="158"/>
      <c r="P25" s="51"/>
      <c r="Q25" s="159"/>
      <c r="R25" s="51"/>
      <c r="S25" s="158"/>
      <c r="T25" s="51"/>
      <c r="U25" s="159"/>
      <c r="V25" s="51"/>
      <c r="W25" s="158"/>
      <c r="X25" s="51"/>
    </row>
    <row r="26" spans="2:31" ht="18.75" customHeight="1" x14ac:dyDescent="0.2">
      <c r="B26" s="157"/>
      <c r="C26" s="158"/>
      <c r="D26" s="159"/>
      <c r="E26" s="159"/>
      <c r="F26" s="51"/>
      <c r="G26" s="158"/>
      <c r="H26" s="51"/>
      <c r="I26" s="159"/>
      <c r="J26" s="51"/>
      <c r="K26" s="158"/>
      <c r="L26" s="51"/>
      <c r="M26" s="159"/>
      <c r="N26" s="51"/>
      <c r="O26" s="158"/>
      <c r="P26" s="51"/>
      <c r="Q26" s="159"/>
      <c r="R26" s="51"/>
      <c r="S26" s="158"/>
      <c r="T26" s="51"/>
      <c r="U26" s="159"/>
      <c r="V26" s="51"/>
      <c r="W26" s="158"/>
      <c r="X26" s="51"/>
    </row>
    <row r="27" spans="2:31" ht="18.75" customHeight="1" x14ac:dyDescent="0.2">
      <c r="B27" s="157"/>
      <c r="C27" s="158"/>
      <c r="D27" s="159"/>
      <c r="E27" s="159"/>
      <c r="F27" s="51"/>
      <c r="G27" s="158"/>
      <c r="H27" s="51"/>
      <c r="I27" s="159"/>
      <c r="J27" s="51"/>
      <c r="K27" s="158"/>
      <c r="L27" s="51"/>
      <c r="M27" s="159"/>
      <c r="N27" s="51"/>
      <c r="O27" s="158"/>
      <c r="P27" s="51"/>
      <c r="Q27" s="159"/>
      <c r="R27" s="51"/>
      <c r="S27" s="158"/>
      <c r="T27" s="51"/>
      <c r="U27" s="159"/>
      <c r="V27" s="51"/>
      <c r="W27" s="158"/>
      <c r="X27" s="51"/>
    </row>
    <row r="28" spans="2:31" ht="18.75" customHeight="1" x14ac:dyDescent="0.2">
      <c r="B28" s="157"/>
      <c r="C28" s="158"/>
      <c r="D28" s="159"/>
      <c r="E28" s="159"/>
      <c r="F28" s="51"/>
      <c r="G28" s="158"/>
      <c r="H28" s="51"/>
      <c r="I28" s="159"/>
      <c r="J28" s="51"/>
      <c r="K28" s="158"/>
      <c r="L28" s="51"/>
      <c r="M28" s="159"/>
      <c r="N28" s="51"/>
      <c r="O28" s="158"/>
      <c r="P28" s="51"/>
      <c r="Q28" s="159"/>
      <c r="R28" s="51"/>
      <c r="S28" s="158"/>
      <c r="T28" s="51"/>
      <c r="U28" s="159"/>
      <c r="V28" s="51"/>
      <c r="W28" s="158"/>
      <c r="X28" s="51"/>
    </row>
    <row r="29" spans="2:31" ht="18.75" customHeight="1" x14ac:dyDescent="0.2">
      <c r="B29" s="157"/>
      <c r="C29" s="158"/>
      <c r="D29" s="159"/>
      <c r="E29" s="159"/>
      <c r="F29" s="51"/>
      <c r="G29" s="158"/>
      <c r="H29" s="51"/>
      <c r="I29" s="159"/>
      <c r="J29" s="51"/>
      <c r="K29" s="158"/>
      <c r="L29" s="51"/>
      <c r="M29" s="159"/>
      <c r="N29" s="51"/>
      <c r="O29" s="158"/>
      <c r="P29" s="51"/>
      <c r="Q29" s="159"/>
      <c r="R29" s="51"/>
      <c r="S29" s="158"/>
      <c r="T29" s="51"/>
      <c r="U29" s="159"/>
      <c r="V29" s="51"/>
      <c r="W29" s="158"/>
      <c r="X29" s="51"/>
    </row>
    <row r="30" spans="2:31" ht="18.75" customHeight="1" x14ac:dyDescent="0.2">
      <c r="B30" s="157"/>
      <c r="C30" s="158"/>
      <c r="D30" s="159"/>
      <c r="E30" s="159"/>
      <c r="F30" s="51"/>
      <c r="G30" s="158"/>
      <c r="H30" s="51"/>
      <c r="I30" s="159"/>
      <c r="J30" s="51"/>
      <c r="K30" s="158"/>
      <c r="L30" s="51"/>
      <c r="M30" s="159"/>
      <c r="N30" s="51"/>
      <c r="O30" s="158"/>
      <c r="P30" s="51"/>
      <c r="Q30" s="159"/>
      <c r="R30" s="51"/>
      <c r="S30" s="158"/>
      <c r="T30" s="51"/>
      <c r="U30" s="159"/>
      <c r="V30" s="51"/>
      <c r="W30" s="158"/>
      <c r="X30" s="51"/>
    </row>
    <row r="31" spans="2:31" ht="18.75" customHeight="1" x14ac:dyDescent="0.2">
      <c r="B31" s="157"/>
      <c r="C31" s="158"/>
      <c r="D31" s="159"/>
      <c r="E31" s="159"/>
      <c r="F31" s="51"/>
      <c r="G31" s="158"/>
      <c r="H31" s="51"/>
      <c r="I31" s="159"/>
      <c r="J31" s="51"/>
      <c r="K31" s="158"/>
      <c r="L31" s="51"/>
      <c r="M31" s="159"/>
      <c r="N31" s="51"/>
      <c r="O31" s="158"/>
      <c r="P31" s="51"/>
      <c r="Q31" s="159"/>
      <c r="R31" s="51"/>
      <c r="S31" s="158"/>
      <c r="T31" s="51"/>
      <c r="U31" s="159"/>
      <c r="V31" s="51"/>
      <c r="W31" s="158"/>
      <c r="X31" s="51"/>
    </row>
    <row r="32" spans="2:31" ht="18.75" customHeight="1" x14ac:dyDescent="0.2">
      <c r="B32" s="157"/>
      <c r="C32" s="158"/>
      <c r="D32" s="159"/>
      <c r="E32" s="159"/>
      <c r="F32" s="51"/>
      <c r="G32" s="158"/>
      <c r="H32" s="51"/>
      <c r="I32" s="159"/>
      <c r="J32" s="51"/>
      <c r="K32" s="158"/>
      <c r="L32" s="51"/>
      <c r="M32" s="159"/>
      <c r="N32" s="51"/>
      <c r="O32" s="158"/>
      <c r="P32" s="51"/>
      <c r="Q32" s="159"/>
      <c r="R32" s="51"/>
      <c r="S32" s="158"/>
      <c r="T32" s="51"/>
      <c r="U32" s="159"/>
      <c r="V32" s="51"/>
      <c r="W32" s="158"/>
      <c r="X32" s="51"/>
    </row>
    <row r="33" spans="2:24" ht="18.75" customHeight="1" x14ac:dyDescent="0.2">
      <c r="B33" s="157"/>
      <c r="C33" s="158"/>
      <c r="D33" s="159"/>
      <c r="E33" s="159"/>
      <c r="F33" s="51"/>
      <c r="G33" s="158"/>
      <c r="H33" s="51"/>
      <c r="I33" s="159"/>
      <c r="J33" s="51"/>
      <c r="K33" s="158"/>
      <c r="L33" s="51"/>
      <c r="M33" s="159"/>
      <c r="N33" s="51"/>
      <c r="O33" s="158"/>
      <c r="P33" s="51"/>
      <c r="Q33" s="159"/>
      <c r="R33" s="51"/>
      <c r="S33" s="158"/>
      <c r="T33" s="51"/>
      <c r="U33" s="159"/>
      <c r="V33" s="51"/>
      <c r="W33" s="158"/>
      <c r="X33" s="51"/>
    </row>
    <row r="34" spans="2:24" ht="18.75" customHeight="1" x14ac:dyDescent="0.2">
      <c r="B34" s="157"/>
      <c r="C34" s="158"/>
      <c r="D34" s="159"/>
      <c r="E34" s="159"/>
      <c r="F34" s="51"/>
      <c r="G34" s="158"/>
      <c r="H34" s="51"/>
      <c r="I34" s="159"/>
      <c r="J34" s="51"/>
      <c r="K34" s="158"/>
      <c r="L34" s="51"/>
      <c r="M34" s="159"/>
      <c r="N34" s="51"/>
      <c r="O34" s="158"/>
      <c r="P34" s="51"/>
      <c r="Q34" s="159"/>
      <c r="R34" s="51"/>
      <c r="S34" s="158"/>
      <c r="T34" s="51"/>
      <c r="U34" s="159"/>
      <c r="V34" s="51"/>
      <c r="W34" s="158"/>
      <c r="X34" s="51"/>
    </row>
    <row r="35" spans="2:24" ht="18.75" customHeight="1" x14ac:dyDescent="0.2">
      <c r="B35" s="157"/>
      <c r="C35" s="158"/>
      <c r="D35" s="159"/>
      <c r="E35" s="159"/>
      <c r="F35" s="51"/>
      <c r="G35" s="158"/>
      <c r="H35" s="51"/>
      <c r="I35" s="159"/>
      <c r="J35" s="51"/>
      <c r="K35" s="158"/>
      <c r="L35" s="51"/>
      <c r="M35" s="159"/>
      <c r="N35" s="51"/>
      <c r="O35" s="158"/>
      <c r="P35" s="51"/>
      <c r="Q35" s="159"/>
      <c r="R35" s="51"/>
      <c r="S35" s="158"/>
      <c r="T35" s="51"/>
      <c r="U35" s="159"/>
      <c r="V35" s="51"/>
      <c r="W35" s="158"/>
      <c r="X35" s="51"/>
    </row>
    <row r="36" spans="2:24" ht="18.75" customHeight="1" x14ac:dyDescent="0.2">
      <c r="B36" s="157"/>
      <c r="C36" s="158"/>
      <c r="D36" s="159"/>
      <c r="E36" s="159"/>
      <c r="F36" s="51"/>
      <c r="G36" s="158"/>
      <c r="H36" s="51"/>
      <c r="I36" s="159"/>
      <c r="J36" s="51"/>
      <c r="K36" s="158"/>
      <c r="L36" s="51"/>
      <c r="M36" s="159"/>
      <c r="N36" s="51"/>
      <c r="O36" s="158"/>
      <c r="P36" s="51"/>
      <c r="Q36" s="159"/>
      <c r="R36" s="51"/>
      <c r="S36" s="158"/>
      <c r="T36" s="51"/>
      <c r="U36" s="159"/>
      <c r="V36" s="51"/>
      <c r="W36" s="158"/>
      <c r="X36" s="51"/>
    </row>
    <row r="37" spans="2:24" ht="18.75" customHeight="1" x14ac:dyDescent="0.2">
      <c r="B37" s="157"/>
      <c r="C37" s="158"/>
      <c r="D37" s="159"/>
      <c r="E37" s="159"/>
      <c r="F37" s="51"/>
      <c r="G37" s="158"/>
      <c r="H37" s="51"/>
      <c r="I37" s="159"/>
      <c r="J37" s="51"/>
      <c r="K37" s="158"/>
      <c r="L37" s="51"/>
      <c r="M37" s="159"/>
      <c r="N37" s="51"/>
      <c r="O37" s="158"/>
      <c r="P37" s="51"/>
      <c r="Q37" s="159"/>
      <c r="R37" s="51"/>
      <c r="S37" s="158"/>
      <c r="T37" s="51"/>
      <c r="U37" s="159"/>
      <c r="V37" s="51"/>
      <c r="W37" s="158"/>
      <c r="X37" s="51"/>
    </row>
    <row r="38" spans="2:24" ht="18.75" customHeight="1" x14ac:dyDescent="0.2">
      <c r="B38" s="157"/>
      <c r="C38" s="158"/>
      <c r="D38" s="159"/>
      <c r="E38" s="159"/>
      <c r="F38" s="51"/>
      <c r="G38" s="158"/>
      <c r="H38" s="51"/>
      <c r="I38" s="159"/>
      <c r="J38" s="51"/>
      <c r="K38" s="158"/>
      <c r="L38" s="51"/>
      <c r="M38" s="159"/>
      <c r="N38" s="51"/>
      <c r="O38" s="158"/>
      <c r="P38" s="51"/>
      <c r="Q38" s="159"/>
      <c r="R38" s="51"/>
      <c r="S38" s="158"/>
      <c r="T38" s="51"/>
      <c r="U38" s="159"/>
      <c r="V38" s="51"/>
      <c r="W38" s="158"/>
      <c r="X38" s="51"/>
    </row>
    <row r="39" spans="2:24" ht="18.75" customHeight="1" x14ac:dyDescent="0.2">
      <c r="B39" s="157"/>
      <c r="C39" s="158"/>
      <c r="D39" s="159"/>
      <c r="E39" s="159"/>
      <c r="F39" s="51"/>
      <c r="G39" s="158"/>
      <c r="H39" s="51"/>
      <c r="I39" s="159"/>
      <c r="J39" s="51"/>
      <c r="K39" s="158"/>
      <c r="L39" s="51"/>
      <c r="M39" s="159"/>
      <c r="N39" s="51"/>
      <c r="O39" s="158"/>
      <c r="P39" s="51"/>
      <c r="Q39" s="159"/>
      <c r="R39" s="51"/>
      <c r="S39" s="158"/>
      <c r="T39" s="51"/>
      <c r="U39" s="159"/>
      <c r="V39" s="51"/>
      <c r="W39" s="158"/>
      <c r="X39" s="51"/>
    </row>
    <row r="40" spans="2:24" ht="18.75" customHeight="1" x14ac:dyDescent="0.2">
      <c r="B40" s="157"/>
      <c r="C40" s="158"/>
      <c r="D40" s="159"/>
      <c r="E40" s="159"/>
      <c r="F40" s="51"/>
      <c r="G40" s="158"/>
      <c r="H40" s="51"/>
      <c r="I40" s="159"/>
      <c r="J40" s="51"/>
      <c r="K40" s="158"/>
      <c r="L40" s="51"/>
      <c r="M40" s="159"/>
      <c r="N40" s="51"/>
      <c r="O40" s="158"/>
      <c r="P40" s="51"/>
      <c r="Q40" s="159"/>
      <c r="R40" s="51"/>
      <c r="S40" s="158"/>
      <c r="T40" s="51"/>
      <c r="U40" s="159"/>
      <c r="V40" s="51"/>
      <c r="W40" s="158"/>
      <c r="X40" s="51"/>
    </row>
    <row r="41" spans="2:24" ht="18.75" customHeight="1" x14ac:dyDescent="0.2">
      <c r="B41" s="157"/>
      <c r="C41" s="158"/>
      <c r="D41" s="159"/>
      <c r="E41" s="159"/>
      <c r="F41" s="51"/>
      <c r="G41" s="158"/>
      <c r="H41" s="51"/>
      <c r="I41" s="159"/>
      <c r="J41" s="51"/>
      <c r="K41" s="158"/>
      <c r="L41" s="51"/>
      <c r="M41" s="159"/>
      <c r="N41" s="51"/>
      <c r="O41" s="158"/>
      <c r="P41" s="51"/>
      <c r="Q41" s="159"/>
      <c r="R41" s="51"/>
      <c r="S41" s="158"/>
      <c r="T41" s="51"/>
      <c r="U41" s="159"/>
      <c r="V41" s="51"/>
      <c r="W41" s="158"/>
      <c r="X41" s="51"/>
    </row>
    <row r="42" spans="2:24" ht="18.75" customHeight="1" x14ac:dyDescent="0.2">
      <c r="B42" s="157"/>
      <c r="C42" s="158"/>
      <c r="D42" s="159"/>
      <c r="E42" s="159"/>
      <c r="F42" s="51"/>
      <c r="G42" s="158"/>
      <c r="H42" s="51"/>
      <c r="I42" s="159"/>
      <c r="J42" s="51"/>
      <c r="K42" s="158"/>
      <c r="L42" s="51"/>
      <c r="M42" s="159"/>
      <c r="N42" s="51"/>
      <c r="O42" s="158"/>
      <c r="P42" s="51"/>
      <c r="Q42" s="159"/>
      <c r="R42" s="51"/>
      <c r="S42" s="158"/>
      <c r="T42" s="51"/>
      <c r="U42" s="159"/>
      <c r="V42" s="51"/>
      <c r="W42" s="158"/>
      <c r="X42" s="51"/>
    </row>
    <row r="43" spans="2:24" ht="18.75" customHeight="1" x14ac:dyDescent="0.2">
      <c r="B43" s="157"/>
      <c r="C43" s="158"/>
      <c r="D43" s="159"/>
      <c r="E43" s="159"/>
      <c r="F43" s="51"/>
      <c r="G43" s="158"/>
      <c r="H43" s="51"/>
      <c r="I43" s="159"/>
      <c r="J43" s="51"/>
      <c r="K43" s="158"/>
      <c r="L43" s="51"/>
      <c r="M43" s="159"/>
      <c r="N43" s="51"/>
      <c r="O43" s="158"/>
      <c r="P43" s="51"/>
      <c r="Q43" s="159"/>
      <c r="R43" s="51"/>
      <c r="S43" s="158"/>
      <c r="T43" s="51"/>
      <c r="U43" s="159"/>
      <c r="V43" s="51"/>
      <c r="W43" s="158"/>
      <c r="X43" s="51"/>
    </row>
  </sheetData>
  <mergeCells count="47">
    <mergeCell ref="E3:Q3"/>
    <mergeCell ref="Z4:AD5"/>
    <mergeCell ref="B6:D6"/>
    <mergeCell ref="Z6:AA7"/>
    <mergeCell ref="AC6:AD7"/>
    <mergeCell ref="AD8:AD9"/>
    <mergeCell ref="E9:H9"/>
    <mergeCell ref="I9:L9"/>
    <mergeCell ref="M9:P9"/>
    <mergeCell ref="Q9:T9"/>
    <mergeCell ref="U9:X9"/>
    <mergeCell ref="E8:H8"/>
    <mergeCell ref="I8:L8"/>
    <mergeCell ref="M8:P8"/>
    <mergeCell ref="Q8:T8"/>
    <mergeCell ref="A12:A13"/>
    <mergeCell ref="Z12:Z13"/>
    <mergeCell ref="AA12:AA13"/>
    <mergeCell ref="AC12:AC13"/>
    <mergeCell ref="U8:X8"/>
    <mergeCell ref="Z8:Z9"/>
    <mergeCell ref="AA8:AA9"/>
    <mergeCell ref="AC8:AC9"/>
    <mergeCell ref="A8:A9"/>
    <mergeCell ref="A10:A11"/>
    <mergeCell ref="Z10:Z11"/>
    <mergeCell ref="AA10:AA11"/>
    <mergeCell ref="AC10:AC11"/>
    <mergeCell ref="AD10:AD11"/>
    <mergeCell ref="AD12:AD13"/>
    <mergeCell ref="Z14:Z15"/>
    <mergeCell ref="AA14:AA15"/>
    <mergeCell ref="AC14:AC15"/>
    <mergeCell ref="AD14:AD15"/>
    <mergeCell ref="A14:A15"/>
    <mergeCell ref="Z20:Z21"/>
    <mergeCell ref="AA20:AA21"/>
    <mergeCell ref="AC20:AC21"/>
    <mergeCell ref="AD20:AD21"/>
    <mergeCell ref="Z16:Z17"/>
    <mergeCell ref="AA16:AA17"/>
    <mergeCell ref="AC16:AC17"/>
    <mergeCell ref="AD16:AD17"/>
    <mergeCell ref="Z18:Z19"/>
    <mergeCell ref="AA18:AA19"/>
    <mergeCell ref="AC18:AC19"/>
    <mergeCell ref="AD18:AD19"/>
  </mergeCells>
  <phoneticPr fontId="19"/>
  <printOptions horizontalCentered="1"/>
  <pageMargins left="0.70866141732283472" right="0.70866141732283472" top="0.74803149606299213" bottom="0.74803149606299213"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I43"/>
  <sheetViews>
    <sheetView tabSelected="1" view="pageBreakPreview" zoomScaleNormal="100" zoomScaleSheetLayoutView="100" workbookViewId="0">
      <pane xSplit="1" ySplit="9" topLeftCell="B10" activePane="bottomRight" state="frozen"/>
      <selection pane="topRight" activeCell="B1" sqref="B1"/>
      <selection pane="bottomLeft" activeCell="A9" sqref="A9"/>
      <selection pane="bottomRight" activeCell="AD14" sqref="AD14:AD15"/>
    </sheetView>
  </sheetViews>
  <sheetFormatPr defaultRowHeight="13.2" x14ac:dyDescent="0.2"/>
  <cols>
    <col min="1" max="1" width="11.44140625" customWidth="1"/>
    <col min="2" max="3" width="16.44140625" customWidth="1"/>
    <col min="4" max="24" width="5.5546875" customWidth="1"/>
    <col min="25" max="25" width="3.44140625" style="1" customWidth="1"/>
    <col min="26" max="27" width="14.5546875" style="51" customWidth="1"/>
    <col min="28" max="28" width="3.44140625" style="51" customWidth="1"/>
    <col min="29" max="30" width="14.5546875" style="51" customWidth="1"/>
    <col min="31" max="35" width="9.109375" style="1"/>
  </cols>
  <sheetData>
    <row r="1" spans="1:31" ht="18.75" customHeight="1" thickBot="1" x14ac:dyDescent="0.25">
      <c r="B1" s="27"/>
      <c r="E1" s="82" t="s">
        <v>70</v>
      </c>
      <c r="F1" s="82"/>
      <c r="G1" s="82"/>
      <c r="H1" s="82"/>
      <c r="I1" s="82"/>
      <c r="J1" s="82"/>
      <c r="K1" s="82"/>
      <c r="L1" s="82"/>
      <c r="M1" s="82"/>
      <c r="N1" s="82"/>
      <c r="O1" s="82"/>
      <c r="P1" s="82"/>
      <c r="Q1" s="82"/>
    </row>
    <row r="2" spans="1:31" ht="18.75" customHeight="1" thickBot="1" x14ac:dyDescent="0.25">
      <c r="A2" t="s">
        <v>0</v>
      </c>
      <c r="B2" s="120"/>
      <c r="C2" t="s">
        <v>1</v>
      </c>
      <c r="E2" s="83" t="s">
        <v>77</v>
      </c>
      <c r="F2" s="83"/>
      <c r="G2" s="83"/>
      <c r="H2" s="83"/>
      <c r="I2" s="83"/>
      <c r="J2" s="83"/>
      <c r="K2" s="83"/>
      <c r="L2" s="83"/>
      <c r="M2" s="83"/>
      <c r="N2" s="83"/>
      <c r="O2" s="83"/>
      <c r="P2" s="83"/>
      <c r="Q2" s="83"/>
    </row>
    <row r="3" spans="1:31" ht="18.75" customHeight="1" thickBot="1" x14ac:dyDescent="0.25">
      <c r="A3" t="s">
        <v>2</v>
      </c>
      <c r="B3" s="120"/>
      <c r="E3" s="187" t="s">
        <v>97</v>
      </c>
      <c r="F3" s="187"/>
      <c r="G3" s="187"/>
      <c r="H3" s="187"/>
      <c r="I3" s="187"/>
      <c r="J3" s="187"/>
      <c r="K3" s="187"/>
      <c r="L3" s="187"/>
      <c r="M3" s="187"/>
      <c r="N3" s="187"/>
      <c r="O3" s="187"/>
      <c r="P3" s="187"/>
      <c r="Q3" s="187"/>
    </row>
    <row r="4" spans="1:31" ht="18.75" customHeight="1" thickBot="1" x14ac:dyDescent="0.25">
      <c r="A4" t="s">
        <v>4</v>
      </c>
      <c r="B4" s="120"/>
      <c r="E4" s="84"/>
      <c r="F4" s="84"/>
      <c r="G4" s="84"/>
      <c r="H4" s="84"/>
      <c r="I4" s="84"/>
      <c r="J4" s="84"/>
      <c r="K4" s="84"/>
      <c r="L4" s="84"/>
      <c r="M4" s="84"/>
      <c r="N4" s="84"/>
      <c r="O4" s="84"/>
      <c r="P4" s="84"/>
      <c r="Q4" s="84"/>
      <c r="Z4" s="188" t="s">
        <v>138</v>
      </c>
      <c r="AA4" s="188"/>
      <c r="AB4" s="188"/>
      <c r="AC4" s="188"/>
      <c r="AD4" s="188"/>
    </row>
    <row r="5" spans="1:31" ht="18.75" customHeight="1" thickBot="1" x14ac:dyDescent="0.25">
      <c r="A5" t="s">
        <v>5</v>
      </c>
      <c r="B5" s="67"/>
      <c r="C5" s="94"/>
      <c r="D5" s="73"/>
      <c r="E5" s="84"/>
      <c r="F5" s="84"/>
      <c r="G5" s="84"/>
      <c r="H5" s="84"/>
      <c r="I5" s="84"/>
      <c r="J5" s="84"/>
      <c r="K5" s="84"/>
      <c r="L5" s="84"/>
      <c r="M5" s="84"/>
      <c r="N5" s="84"/>
      <c r="O5" s="84"/>
      <c r="P5" s="84"/>
      <c r="Q5" s="84"/>
      <c r="Z5" s="188"/>
      <c r="AA5" s="188"/>
      <c r="AB5" s="188"/>
      <c r="AC5" s="188"/>
      <c r="AD5" s="188"/>
    </row>
    <row r="6" spans="1:31" ht="18.75" customHeight="1" x14ac:dyDescent="0.2">
      <c r="B6" s="189" t="s">
        <v>91</v>
      </c>
      <c r="C6" s="189"/>
      <c r="D6" s="189"/>
      <c r="E6" s="84"/>
      <c r="F6" s="84"/>
      <c r="G6" s="84"/>
      <c r="H6" s="84"/>
      <c r="I6" s="84"/>
      <c r="J6" s="84"/>
      <c r="K6" s="84"/>
      <c r="L6" s="84"/>
      <c r="M6" s="84"/>
      <c r="N6" s="84"/>
      <c r="O6" s="84"/>
      <c r="P6" s="84"/>
      <c r="Q6" s="84"/>
      <c r="Z6" s="188" t="s">
        <v>99</v>
      </c>
      <c r="AA6" s="188"/>
      <c r="AB6" s="119"/>
      <c r="AC6" s="188" t="s">
        <v>102</v>
      </c>
      <c r="AD6" s="188"/>
      <c r="AE6"/>
    </row>
    <row r="7" spans="1:31" ht="23.25" customHeight="1" thickBot="1" x14ac:dyDescent="0.25">
      <c r="A7" s="76"/>
      <c r="B7" s="73" t="s">
        <v>98</v>
      </c>
      <c r="K7" s="95" t="s">
        <v>131</v>
      </c>
      <c r="Z7" s="188"/>
      <c r="AA7" s="188"/>
      <c r="AB7" s="119"/>
      <c r="AC7" s="188"/>
      <c r="AD7" s="188"/>
      <c r="AE7"/>
    </row>
    <row r="8" spans="1:31" ht="15" customHeight="1" x14ac:dyDescent="0.2">
      <c r="A8" s="164" t="s">
        <v>7</v>
      </c>
      <c r="B8" s="70" t="s">
        <v>8</v>
      </c>
      <c r="C8" s="71" t="s">
        <v>47</v>
      </c>
      <c r="D8" s="74" t="s">
        <v>49</v>
      </c>
      <c r="E8" s="186" t="s">
        <v>133</v>
      </c>
      <c r="F8" s="175"/>
      <c r="G8" s="175"/>
      <c r="H8" s="176"/>
      <c r="I8" s="186" t="s">
        <v>134</v>
      </c>
      <c r="J8" s="175"/>
      <c r="K8" s="175"/>
      <c r="L8" s="176"/>
      <c r="M8" s="186" t="s">
        <v>135</v>
      </c>
      <c r="N8" s="175"/>
      <c r="O8" s="175"/>
      <c r="P8" s="176"/>
      <c r="Q8" s="175" t="s">
        <v>136</v>
      </c>
      <c r="R8" s="175"/>
      <c r="S8" s="175"/>
      <c r="T8" s="176"/>
      <c r="U8" s="175" t="s">
        <v>137</v>
      </c>
      <c r="V8" s="175"/>
      <c r="W8" s="175"/>
      <c r="X8" s="176"/>
      <c r="Z8" s="177" t="s">
        <v>100</v>
      </c>
      <c r="AA8" s="178" t="s">
        <v>124</v>
      </c>
      <c r="AC8" s="177" t="s">
        <v>100</v>
      </c>
      <c r="AD8" s="178" t="s">
        <v>124</v>
      </c>
      <c r="AE8"/>
    </row>
    <row r="9" spans="1:31" ht="15" customHeight="1" thickBot="1" x14ac:dyDescent="0.25">
      <c r="A9" s="165"/>
      <c r="B9" s="66" t="s">
        <v>9</v>
      </c>
      <c r="C9" s="72" t="s">
        <v>48</v>
      </c>
      <c r="D9" s="75" t="s">
        <v>50</v>
      </c>
      <c r="E9" s="183" t="s">
        <v>46</v>
      </c>
      <c r="F9" s="184"/>
      <c r="G9" s="184"/>
      <c r="H9" s="185"/>
      <c r="I9" s="183" t="s">
        <v>46</v>
      </c>
      <c r="J9" s="184"/>
      <c r="K9" s="184"/>
      <c r="L9" s="185"/>
      <c r="M9" s="183" t="s">
        <v>46</v>
      </c>
      <c r="N9" s="184"/>
      <c r="O9" s="184"/>
      <c r="P9" s="185"/>
      <c r="Q9" s="184" t="s">
        <v>46</v>
      </c>
      <c r="R9" s="184"/>
      <c r="S9" s="184"/>
      <c r="T9" s="185"/>
      <c r="U9" s="184" t="s">
        <v>46</v>
      </c>
      <c r="V9" s="184"/>
      <c r="W9" s="184"/>
      <c r="X9" s="185"/>
      <c r="Z9" s="167"/>
      <c r="AA9" s="179"/>
      <c r="AC9" s="167"/>
      <c r="AD9" s="179"/>
      <c r="AE9"/>
    </row>
    <row r="10" spans="1:31" ht="18.75" customHeight="1" x14ac:dyDescent="0.2">
      <c r="A10" s="180">
        <v>1</v>
      </c>
      <c r="B10" s="121"/>
      <c r="C10" s="122"/>
      <c r="D10" s="123"/>
      <c r="E10" s="124"/>
      <c r="F10" s="125" t="s">
        <v>11</v>
      </c>
      <c r="G10" s="126"/>
      <c r="H10" s="31" t="s">
        <v>12</v>
      </c>
      <c r="I10" s="124"/>
      <c r="J10" s="125" t="s">
        <v>11</v>
      </c>
      <c r="K10" s="126"/>
      <c r="L10" s="31" t="s">
        <v>12</v>
      </c>
      <c r="M10" s="124"/>
      <c r="N10" s="125" t="s">
        <v>11</v>
      </c>
      <c r="O10" s="126"/>
      <c r="P10" s="31" t="s">
        <v>12</v>
      </c>
      <c r="Q10" s="124"/>
      <c r="R10" s="125" t="s">
        <v>11</v>
      </c>
      <c r="S10" s="126"/>
      <c r="T10" s="31" t="s">
        <v>12</v>
      </c>
      <c r="U10" s="124"/>
      <c r="V10" s="125" t="s">
        <v>11</v>
      </c>
      <c r="W10" s="126"/>
      <c r="X10" s="31" t="s">
        <v>12</v>
      </c>
      <c r="Z10" s="177" t="s">
        <v>101</v>
      </c>
      <c r="AA10" s="182">
        <v>3</v>
      </c>
      <c r="AC10" s="177" t="s">
        <v>101</v>
      </c>
      <c r="AD10" s="170">
        <v>2</v>
      </c>
      <c r="AE10"/>
    </row>
    <row r="11" spans="1:31" ht="18.75" customHeight="1" thickBot="1" x14ac:dyDescent="0.25">
      <c r="A11" s="181"/>
      <c r="B11" s="128"/>
      <c r="C11" s="129"/>
      <c r="D11" s="130"/>
      <c r="E11" s="131"/>
      <c r="F11" s="132" t="s">
        <v>11</v>
      </c>
      <c r="G11" s="133"/>
      <c r="H11" s="134" t="s">
        <v>12</v>
      </c>
      <c r="I11" s="131"/>
      <c r="J11" s="132" t="s">
        <v>11</v>
      </c>
      <c r="K11" s="133"/>
      <c r="L11" s="134" t="s">
        <v>12</v>
      </c>
      <c r="M11" s="131"/>
      <c r="N11" s="132" t="s">
        <v>11</v>
      </c>
      <c r="O11" s="133"/>
      <c r="P11" s="134" t="s">
        <v>12</v>
      </c>
      <c r="Q11" s="131"/>
      <c r="R11" s="132" t="s">
        <v>11</v>
      </c>
      <c r="S11" s="133"/>
      <c r="T11" s="134" t="s">
        <v>12</v>
      </c>
      <c r="U11" s="131"/>
      <c r="V11" s="132" t="s">
        <v>11</v>
      </c>
      <c r="W11" s="133"/>
      <c r="X11" s="134" t="s">
        <v>12</v>
      </c>
      <c r="Z11" s="174"/>
      <c r="AA11" s="173"/>
      <c r="AC11" s="174"/>
      <c r="AD11" s="170"/>
      <c r="AE11"/>
    </row>
    <row r="12" spans="1:31" ht="18.75" customHeight="1" x14ac:dyDescent="0.2">
      <c r="A12" s="164">
        <f>A10+1</f>
        <v>2</v>
      </c>
      <c r="B12" s="121"/>
      <c r="C12" s="122"/>
      <c r="D12" s="123"/>
      <c r="E12" s="124"/>
      <c r="F12" s="125" t="s">
        <v>11</v>
      </c>
      <c r="G12" s="126"/>
      <c r="H12" s="31" t="s">
        <v>12</v>
      </c>
      <c r="I12" s="124"/>
      <c r="J12" s="125" t="s">
        <v>52</v>
      </c>
      <c r="K12" s="126"/>
      <c r="L12" s="31" t="s">
        <v>53</v>
      </c>
      <c r="M12" s="124"/>
      <c r="N12" s="125" t="s">
        <v>52</v>
      </c>
      <c r="O12" s="126"/>
      <c r="P12" s="31" t="s">
        <v>53</v>
      </c>
      <c r="Q12" s="127"/>
      <c r="R12" s="125" t="s">
        <v>52</v>
      </c>
      <c r="S12" s="126"/>
      <c r="T12" s="31" t="s">
        <v>53</v>
      </c>
      <c r="U12" s="127"/>
      <c r="V12" s="125" t="s">
        <v>52</v>
      </c>
      <c r="W12" s="126"/>
      <c r="X12" s="31" t="s">
        <v>53</v>
      </c>
      <c r="Z12" s="171">
        <v>1</v>
      </c>
      <c r="AA12" s="170">
        <v>3</v>
      </c>
      <c r="AC12" s="171">
        <v>1</v>
      </c>
      <c r="AD12" s="172">
        <v>2</v>
      </c>
      <c r="AE12"/>
    </row>
    <row r="13" spans="1:31" ht="18.75" customHeight="1" thickBot="1" x14ac:dyDescent="0.25">
      <c r="A13" s="165"/>
      <c r="B13" s="136"/>
      <c r="C13" s="137"/>
      <c r="D13" s="138"/>
      <c r="E13" s="139"/>
      <c r="F13" s="140" t="s">
        <v>11</v>
      </c>
      <c r="G13" s="141"/>
      <c r="H13" s="37" t="s">
        <v>12</v>
      </c>
      <c r="I13" s="139"/>
      <c r="J13" s="140" t="s">
        <v>52</v>
      </c>
      <c r="K13" s="141"/>
      <c r="L13" s="37" t="s">
        <v>53</v>
      </c>
      <c r="M13" s="139"/>
      <c r="N13" s="140" t="s">
        <v>52</v>
      </c>
      <c r="O13" s="141"/>
      <c r="P13" s="37" t="s">
        <v>53</v>
      </c>
      <c r="Q13" s="142"/>
      <c r="R13" s="140" t="s">
        <v>52</v>
      </c>
      <c r="S13" s="141"/>
      <c r="T13" s="37" t="s">
        <v>53</v>
      </c>
      <c r="U13" s="142"/>
      <c r="V13" s="140" t="s">
        <v>52</v>
      </c>
      <c r="W13" s="141"/>
      <c r="X13" s="37" t="s">
        <v>53</v>
      </c>
      <c r="Z13" s="171"/>
      <c r="AA13" s="170"/>
      <c r="AC13" s="171"/>
      <c r="AD13" s="173"/>
      <c r="AE13"/>
    </row>
    <row r="14" spans="1:31" ht="18.75" customHeight="1" x14ac:dyDescent="0.2">
      <c r="A14" s="164">
        <f t="shared" ref="A14" si="0">A12+1</f>
        <v>3</v>
      </c>
      <c r="B14" s="143"/>
      <c r="C14" s="144"/>
      <c r="D14" s="145"/>
      <c r="E14" s="146"/>
      <c r="F14" s="147" t="s">
        <v>11</v>
      </c>
      <c r="G14" s="148"/>
      <c r="H14" s="104" t="s">
        <v>12</v>
      </c>
      <c r="I14" s="146"/>
      <c r="J14" s="147" t="s">
        <v>52</v>
      </c>
      <c r="K14" s="148"/>
      <c r="L14" s="104" t="s">
        <v>53</v>
      </c>
      <c r="M14" s="146"/>
      <c r="N14" s="147" t="s">
        <v>52</v>
      </c>
      <c r="O14" s="148"/>
      <c r="P14" s="104" t="s">
        <v>53</v>
      </c>
      <c r="Q14" s="149"/>
      <c r="R14" s="147" t="s">
        <v>52</v>
      </c>
      <c r="S14" s="148"/>
      <c r="T14" s="104" t="s">
        <v>53</v>
      </c>
      <c r="U14" s="149"/>
      <c r="V14" s="147" t="s">
        <v>52</v>
      </c>
      <c r="W14" s="148"/>
      <c r="X14" s="104" t="s">
        <v>53</v>
      </c>
      <c r="Z14" s="166">
        <v>2</v>
      </c>
      <c r="AA14" s="172">
        <v>2</v>
      </c>
      <c r="AC14" s="166">
        <v>2</v>
      </c>
      <c r="AD14" s="170">
        <v>1</v>
      </c>
      <c r="AE14"/>
    </row>
    <row r="15" spans="1:31" ht="18.75" customHeight="1" thickBot="1" x14ac:dyDescent="0.25">
      <c r="A15" s="165"/>
      <c r="B15" s="136"/>
      <c r="C15" s="137"/>
      <c r="D15" s="138"/>
      <c r="E15" s="139"/>
      <c r="F15" s="140" t="s">
        <v>11</v>
      </c>
      <c r="G15" s="141"/>
      <c r="H15" s="37" t="s">
        <v>12</v>
      </c>
      <c r="I15" s="139"/>
      <c r="J15" s="140" t="s">
        <v>52</v>
      </c>
      <c r="K15" s="141"/>
      <c r="L15" s="37" t="s">
        <v>53</v>
      </c>
      <c r="M15" s="139"/>
      <c r="N15" s="140" t="s">
        <v>52</v>
      </c>
      <c r="O15" s="141"/>
      <c r="P15" s="37" t="s">
        <v>53</v>
      </c>
      <c r="Q15" s="142"/>
      <c r="R15" s="140" t="s">
        <v>52</v>
      </c>
      <c r="S15" s="141"/>
      <c r="T15" s="37" t="s">
        <v>53</v>
      </c>
      <c r="U15" s="142"/>
      <c r="V15" s="140" t="s">
        <v>52</v>
      </c>
      <c r="W15" s="141"/>
      <c r="X15" s="37" t="s">
        <v>53</v>
      </c>
      <c r="Z15" s="171"/>
      <c r="AA15" s="173"/>
      <c r="AC15" s="171"/>
      <c r="AD15" s="170"/>
      <c r="AE15"/>
    </row>
    <row r="16" spans="1:31" ht="18.75" customHeight="1" x14ac:dyDescent="0.2">
      <c r="A16" s="164">
        <f t="shared" ref="A16" si="1">A14+1</f>
        <v>4</v>
      </c>
      <c r="B16" s="121"/>
      <c r="C16" s="122"/>
      <c r="D16" s="123"/>
      <c r="E16" s="124"/>
      <c r="F16" s="125" t="s">
        <v>11</v>
      </c>
      <c r="G16" s="126"/>
      <c r="H16" s="31" t="s">
        <v>12</v>
      </c>
      <c r="I16" s="124"/>
      <c r="J16" s="125" t="s">
        <v>52</v>
      </c>
      <c r="K16" s="126"/>
      <c r="L16" s="31" t="s">
        <v>53</v>
      </c>
      <c r="M16" s="124"/>
      <c r="N16" s="125" t="s">
        <v>52</v>
      </c>
      <c r="O16" s="126"/>
      <c r="P16" s="31" t="s">
        <v>53</v>
      </c>
      <c r="Q16" s="127"/>
      <c r="R16" s="125" t="s">
        <v>52</v>
      </c>
      <c r="S16" s="126"/>
      <c r="T16" s="31" t="s">
        <v>53</v>
      </c>
      <c r="U16" s="127"/>
      <c r="V16" s="125" t="s">
        <v>52</v>
      </c>
      <c r="W16" s="126"/>
      <c r="X16" s="31" t="s">
        <v>53</v>
      </c>
      <c r="Z16" s="166">
        <v>4</v>
      </c>
      <c r="AA16" s="172">
        <v>1</v>
      </c>
      <c r="AC16" s="166">
        <v>3</v>
      </c>
      <c r="AD16" s="172">
        <v>0.5</v>
      </c>
      <c r="AE16"/>
    </row>
    <row r="17" spans="1:31" ht="18.75" customHeight="1" thickBot="1" x14ac:dyDescent="0.25">
      <c r="A17" s="165"/>
      <c r="B17" s="136"/>
      <c r="C17" s="137"/>
      <c r="D17" s="138"/>
      <c r="E17" s="139"/>
      <c r="F17" s="140" t="s">
        <v>11</v>
      </c>
      <c r="G17" s="141"/>
      <c r="H17" s="37" t="s">
        <v>12</v>
      </c>
      <c r="I17" s="139"/>
      <c r="J17" s="140" t="s">
        <v>52</v>
      </c>
      <c r="K17" s="141"/>
      <c r="L17" s="37" t="s">
        <v>53</v>
      </c>
      <c r="M17" s="139"/>
      <c r="N17" s="140" t="s">
        <v>52</v>
      </c>
      <c r="O17" s="141"/>
      <c r="P17" s="37" t="s">
        <v>53</v>
      </c>
      <c r="Q17" s="142"/>
      <c r="R17" s="140" t="s">
        <v>52</v>
      </c>
      <c r="S17" s="141"/>
      <c r="T17" s="37" t="s">
        <v>53</v>
      </c>
      <c r="U17" s="142"/>
      <c r="V17" s="140" t="s">
        <v>52</v>
      </c>
      <c r="W17" s="141"/>
      <c r="X17" s="37" t="s">
        <v>53</v>
      </c>
      <c r="Z17" s="171"/>
      <c r="AA17" s="173"/>
      <c r="AC17" s="171"/>
      <c r="AD17" s="168"/>
      <c r="AE17"/>
    </row>
    <row r="18" spans="1:31" ht="18.75" customHeight="1" x14ac:dyDescent="0.2">
      <c r="A18" s="164">
        <f t="shared" ref="A18" si="2">A16+1</f>
        <v>5</v>
      </c>
      <c r="B18" s="143"/>
      <c r="C18" s="144"/>
      <c r="D18" s="145"/>
      <c r="E18" s="146"/>
      <c r="F18" s="147" t="s">
        <v>11</v>
      </c>
      <c r="G18" s="148"/>
      <c r="H18" s="104" t="s">
        <v>12</v>
      </c>
      <c r="I18" s="146"/>
      <c r="J18" s="147" t="s">
        <v>52</v>
      </c>
      <c r="K18" s="148"/>
      <c r="L18" s="104" t="s">
        <v>53</v>
      </c>
      <c r="M18" s="146"/>
      <c r="N18" s="147" t="s">
        <v>52</v>
      </c>
      <c r="O18" s="148"/>
      <c r="P18" s="104" t="s">
        <v>53</v>
      </c>
      <c r="Q18" s="149"/>
      <c r="R18" s="147" t="s">
        <v>52</v>
      </c>
      <c r="S18" s="148"/>
      <c r="T18" s="104" t="s">
        <v>53</v>
      </c>
      <c r="U18" s="149"/>
      <c r="V18" s="147" t="s">
        <v>52</v>
      </c>
      <c r="W18" s="148"/>
      <c r="X18" s="104" t="s">
        <v>53</v>
      </c>
      <c r="Z18" s="166">
        <v>8</v>
      </c>
      <c r="AA18" s="172">
        <v>0</v>
      </c>
      <c r="AC18" s="166">
        <v>4</v>
      </c>
      <c r="AD18" s="172">
        <v>0</v>
      </c>
      <c r="AE18"/>
    </row>
    <row r="19" spans="1:31" ht="18.75" customHeight="1" thickBot="1" x14ac:dyDescent="0.25">
      <c r="A19" s="165"/>
      <c r="B19" s="128"/>
      <c r="C19" s="129"/>
      <c r="D19" s="130"/>
      <c r="E19" s="131"/>
      <c r="F19" s="132" t="s">
        <v>11</v>
      </c>
      <c r="G19" s="133"/>
      <c r="H19" s="134" t="s">
        <v>12</v>
      </c>
      <c r="I19" s="131"/>
      <c r="J19" s="132" t="s">
        <v>52</v>
      </c>
      <c r="K19" s="133"/>
      <c r="L19" s="134" t="s">
        <v>53</v>
      </c>
      <c r="M19" s="131"/>
      <c r="N19" s="132" t="s">
        <v>52</v>
      </c>
      <c r="O19" s="133"/>
      <c r="P19" s="134" t="s">
        <v>53</v>
      </c>
      <c r="Q19" s="135"/>
      <c r="R19" s="132" t="s">
        <v>52</v>
      </c>
      <c r="S19" s="133"/>
      <c r="T19" s="134" t="s">
        <v>53</v>
      </c>
      <c r="U19" s="135"/>
      <c r="V19" s="132" t="s">
        <v>52</v>
      </c>
      <c r="W19" s="133"/>
      <c r="X19" s="134" t="s">
        <v>53</v>
      </c>
      <c r="Z19" s="171"/>
      <c r="AA19" s="173"/>
      <c r="AC19" s="174"/>
      <c r="AD19" s="173"/>
      <c r="AE19"/>
    </row>
    <row r="20" spans="1:31" ht="18.75" customHeight="1" x14ac:dyDescent="0.2">
      <c r="A20" s="164">
        <f t="shared" ref="A20" si="3">A18+1</f>
        <v>6</v>
      </c>
      <c r="B20" s="121"/>
      <c r="C20" s="122"/>
      <c r="D20" s="123"/>
      <c r="E20" s="124"/>
      <c r="F20" s="125" t="s">
        <v>11</v>
      </c>
      <c r="G20" s="126"/>
      <c r="H20" s="31" t="s">
        <v>12</v>
      </c>
      <c r="I20" s="124"/>
      <c r="J20" s="125" t="s">
        <v>52</v>
      </c>
      <c r="K20" s="126"/>
      <c r="L20" s="31" t="s">
        <v>53</v>
      </c>
      <c r="M20" s="124"/>
      <c r="N20" s="125" t="s">
        <v>52</v>
      </c>
      <c r="O20" s="126"/>
      <c r="P20" s="31" t="s">
        <v>53</v>
      </c>
      <c r="Q20" s="127"/>
      <c r="R20" s="125" t="s">
        <v>52</v>
      </c>
      <c r="S20" s="126"/>
      <c r="T20" s="31" t="s">
        <v>53</v>
      </c>
      <c r="U20" s="127"/>
      <c r="V20" s="125" t="s">
        <v>52</v>
      </c>
      <c r="W20" s="126"/>
      <c r="X20" s="31" t="s">
        <v>53</v>
      </c>
      <c r="Z20" s="166">
        <v>16</v>
      </c>
      <c r="AA20" s="168">
        <v>0</v>
      </c>
      <c r="AC20" s="166">
        <v>8</v>
      </c>
      <c r="AD20" s="170">
        <v>0</v>
      </c>
      <c r="AE20"/>
    </row>
    <row r="21" spans="1:31" ht="18.75" customHeight="1" thickBot="1" x14ac:dyDescent="0.25">
      <c r="A21" s="165"/>
      <c r="B21" s="136"/>
      <c r="C21" s="137"/>
      <c r="D21" s="138"/>
      <c r="E21" s="139"/>
      <c r="F21" s="140" t="s">
        <v>11</v>
      </c>
      <c r="G21" s="141"/>
      <c r="H21" s="37" t="s">
        <v>12</v>
      </c>
      <c r="I21" s="139"/>
      <c r="J21" s="140" t="s">
        <v>52</v>
      </c>
      <c r="K21" s="141"/>
      <c r="L21" s="37" t="s">
        <v>53</v>
      </c>
      <c r="M21" s="139"/>
      <c r="N21" s="140" t="s">
        <v>52</v>
      </c>
      <c r="O21" s="141"/>
      <c r="P21" s="37" t="s">
        <v>53</v>
      </c>
      <c r="Q21" s="142"/>
      <c r="R21" s="140" t="s">
        <v>52</v>
      </c>
      <c r="S21" s="141"/>
      <c r="T21" s="37" t="s">
        <v>53</v>
      </c>
      <c r="U21" s="142"/>
      <c r="V21" s="140" t="s">
        <v>52</v>
      </c>
      <c r="W21" s="141"/>
      <c r="X21" s="37" t="s">
        <v>53</v>
      </c>
      <c r="Z21" s="167"/>
      <c r="AA21" s="169"/>
      <c r="AC21" s="167"/>
      <c r="AD21" s="170"/>
      <c r="AE21"/>
    </row>
    <row r="22" spans="1:31" ht="18.75" customHeight="1" x14ac:dyDescent="0.2">
      <c r="A22" s="164">
        <f t="shared" ref="A22" si="4">A20+1</f>
        <v>7</v>
      </c>
      <c r="B22" s="143"/>
      <c r="C22" s="144"/>
      <c r="D22" s="145"/>
      <c r="E22" s="146"/>
      <c r="F22" s="147" t="s">
        <v>11</v>
      </c>
      <c r="G22" s="148"/>
      <c r="H22" s="104" t="s">
        <v>12</v>
      </c>
      <c r="I22" s="146"/>
      <c r="J22" s="147" t="s">
        <v>52</v>
      </c>
      <c r="K22" s="148"/>
      <c r="L22" s="104" t="s">
        <v>53</v>
      </c>
      <c r="M22" s="146"/>
      <c r="N22" s="147" t="s">
        <v>52</v>
      </c>
      <c r="O22" s="148"/>
      <c r="P22" s="104" t="s">
        <v>53</v>
      </c>
      <c r="Q22" s="149"/>
      <c r="R22" s="147" t="s">
        <v>52</v>
      </c>
      <c r="S22" s="148"/>
      <c r="T22" s="104" t="s">
        <v>53</v>
      </c>
      <c r="U22" s="149"/>
      <c r="V22" s="147" t="s">
        <v>52</v>
      </c>
      <c r="W22" s="148"/>
      <c r="X22" s="104" t="s">
        <v>53</v>
      </c>
      <c r="AD22" s="112"/>
    </row>
    <row r="23" spans="1:31" ht="18.75" customHeight="1" thickBot="1" x14ac:dyDescent="0.25">
      <c r="A23" s="165"/>
      <c r="B23" s="128"/>
      <c r="C23" s="129"/>
      <c r="D23" s="130"/>
      <c r="E23" s="131"/>
      <c r="F23" s="132" t="s">
        <v>11</v>
      </c>
      <c r="G23" s="133"/>
      <c r="H23" s="134" t="s">
        <v>12</v>
      </c>
      <c r="I23" s="131"/>
      <c r="J23" s="132" t="s">
        <v>52</v>
      </c>
      <c r="K23" s="133"/>
      <c r="L23" s="134" t="s">
        <v>53</v>
      </c>
      <c r="M23" s="131"/>
      <c r="N23" s="132" t="s">
        <v>52</v>
      </c>
      <c r="O23" s="133"/>
      <c r="P23" s="134" t="s">
        <v>53</v>
      </c>
      <c r="Q23" s="135"/>
      <c r="R23" s="132" t="s">
        <v>52</v>
      </c>
      <c r="S23" s="133"/>
      <c r="T23" s="134" t="s">
        <v>53</v>
      </c>
      <c r="U23" s="135"/>
      <c r="V23" s="132" t="s">
        <v>52</v>
      </c>
      <c r="W23" s="133"/>
      <c r="X23" s="134" t="s">
        <v>53</v>
      </c>
    </row>
    <row r="24" spans="1:31" ht="18.75" customHeight="1" x14ac:dyDescent="0.2">
      <c r="A24" s="164">
        <f t="shared" ref="A24" si="5">A22+1</f>
        <v>8</v>
      </c>
      <c r="B24" s="121"/>
      <c r="C24" s="122"/>
      <c r="D24" s="123"/>
      <c r="E24" s="124"/>
      <c r="F24" s="125" t="s">
        <v>11</v>
      </c>
      <c r="G24" s="126"/>
      <c r="H24" s="31" t="s">
        <v>12</v>
      </c>
      <c r="I24" s="124"/>
      <c r="J24" s="125" t="s">
        <v>52</v>
      </c>
      <c r="K24" s="126"/>
      <c r="L24" s="31" t="s">
        <v>53</v>
      </c>
      <c r="M24" s="124"/>
      <c r="N24" s="125" t="s">
        <v>52</v>
      </c>
      <c r="O24" s="126"/>
      <c r="P24" s="31" t="s">
        <v>53</v>
      </c>
      <c r="Q24" s="127"/>
      <c r="R24" s="125" t="s">
        <v>52</v>
      </c>
      <c r="S24" s="126"/>
      <c r="T24" s="31" t="s">
        <v>53</v>
      </c>
      <c r="U24" s="127"/>
      <c r="V24" s="125" t="s">
        <v>52</v>
      </c>
      <c r="W24" s="126"/>
      <c r="X24" s="31" t="s">
        <v>53</v>
      </c>
    </row>
    <row r="25" spans="1:31" ht="18.75" customHeight="1" thickBot="1" x14ac:dyDescent="0.25">
      <c r="A25" s="165"/>
      <c r="B25" s="136"/>
      <c r="C25" s="137"/>
      <c r="D25" s="138"/>
      <c r="E25" s="139"/>
      <c r="F25" s="140" t="s">
        <v>11</v>
      </c>
      <c r="G25" s="141"/>
      <c r="H25" s="37" t="s">
        <v>12</v>
      </c>
      <c r="I25" s="139"/>
      <c r="J25" s="140" t="s">
        <v>52</v>
      </c>
      <c r="K25" s="141"/>
      <c r="L25" s="37" t="s">
        <v>53</v>
      </c>
      <c r="M25" s="139"/>
      <c r="N25" s="140" t="s">
        <v>52</v>
      </c>
      <c r="O25" s="141"/>
      <c r="P25" s="37" t="s">
        <v>53</v>
      </c>
      <c r="Q25" s="142"/>
      <c r="R25" s="140" t="s">
        <v>52</v>
      </c>
      <c r="S25" s="141"/>
      <c r="T25" s="37" t="s">
        <v>53</v>
      </c>
      <c r="U25" s="142"/>
      <c r="V25" s="140" t="s">
        <v>52</v>
      </c>
      <c r="W25" s="141"/>
      <c r="X25" s="37" t="s">
        <v>53</v>
      </c>
    </row>
    <row r="26" spans="1:31" ht="18.75" customHeight="1" x14ac:dyDescent="0.2">
      <c r="A26" s="164">
        <f t="shared" ref="A26" si="6">A24+1</f>
        <v>9</v>
      </c>
      <c r="B26" s="143"/>
      <c r="C26" s="144"/>
      <c r="D26" s="145"/>
      <c r="E26" s="146"/>
      <c r="F26" s="147" t="s">
        <v>11</v>
      </c>
      <c r="G26" s="148"/>
      <c r="H26" s="104" t="s">
        <v>12</v>
      </c>
      <c r="I26" s="146"/>
      <c r="J26" s="147" t="s">
        <v>52</v>
      </c>
      <c r="K26" s="148"/>
      <c r="L26" s="104" t="s">
        <v>53</v>
      </c>
      <c r="M26" s="146"/>
      <c r="N26" s="147" t="s">
        <v>52</v>
      </c>
      <c r="O26" s="148"/>
      <c r="P26" s="104" t="s">
        <v>53</v>
      </c>
      <c r="Q26" s="149"/>
      <c r="R26" s="147" t="s">
        <v>52</v>
      </c>
      <c r="S26" s="148"/>
      <c r="T26" s="104" t="s">
        <v>53</v>
      </c>
      <c r="U26" s="149"/>
      <c r="V26" s="147" t="s">
        <v>52</v>
      </c>
      <c r="W26" s="148"/>
      <c r="X26" s="104" t="s">
        <v>53</v>
      </c>
    </row>
    <row r="27" spans="1:31" ht="18.75" customHeight="1" thickBot="1" x14ac:dyDescent="0.25">
      <c r="A27" s="165"/>
      <c r="B27" s="128"/>
      <c r="C27" s="129"/>
      <c r="D27" s="130"/>
      <c r="E27" s="131"/>
      <c r="F27" s="132" t="s">
        <v>11</v>
      </c>
      <c r="G27" s="133"/>
      <c r="H27" s="134" t="s">
        <v>12</v>
      </c>
      <c r="I27" s="131"/>
      <c r="J27" s="132" t="s">
        <v>52</v>
      </c>
      <c r="K27" s="133"/>
      <c r="L27" s="134" t="s">
        <v>53</v>
      </c>
      <c r="M27" s="131"/>
      <c r="N27" s="132" t="s">
        <v>52</v>
      </c>
      <c r="O27" s="133"/>
      <c r="P27" s="134" t="s">
        <v>53</v>
      </c>
      <c r="Q27" s="135"/>
      <c r="R27" s="132" t="s">
        <v>52</v>
      </c>
      <c r="S27" s="133"/>
      <c r="T27" s="134" t="s">
        <v>53</v>
      </c>
      <c r="U27" s="135"/>
      <c r="V27" s="132" t="s">
        <v>52</v>
      </c>
      <c r="W27" s="133"/>
      <c r="X27" s="134" t="s">
        <v>53</v>
      </c>
    </row>
    <row r="28" spans="1:31" ht="18.75" customHeight="1" x14ac:dyDescent="0.2">
      <c r="A28" s="164">
        <f t="shared" ref="A28" si="7">A26+1</f>
        <v>10</v>
      </c>
      <c r="B28" s="121"/>
      <c r="C28" s="122"/>
      <c r="D28" s="123"/>
      <c r="E28" s="124"/>
      <c r="F28" s="125" t="s">
        <v>11</v>
      </c>
      <c r="G28" s="126"/>
      <c r="H28" s="31" t="s">
        <v>12</v>
      </c>
      <c r="I28" s="124"/>
      <c r="J28" s="125" t="s">
        <v>52</v>
      </c>
      <c r="K28" s="126"/>
      <c r="L28" s="31" t="s">
        <v>53</v>
      </c>
      <c r="M28" s="124"/>
      <c r="N28" s="125" t="s">
        <v>52</v>
      </c>
      <c r="O28" s="126"/>
      <c r="P28" s="31" t="s">
        <v>53</v>
      </c>
      <c r="Q28" s="127"/>
      <c r="R28" s="125" t="s">
        <v>52</v>
      </c>
      <c r="S28" s="126"/>
      <c r="T28" s="31" t="s">
        <v>53</v>
      </c>
      <c r="U28" s="127"/>
      <c r="V28" s="125" t="s">
        <v>52</v>
      </c>
      <c r="W28" s="126"/>
      <c r="X28" s="31" t="s">
        <v>53</v>
      </c>
    </row>
    <row r="29" spans="1:31" ht="18.75" customHeight="1" thickBot="1" x14ac:dyDescent="0.25">
      <c r="A29" s="165"/>
      <c r="B29" s="136"/>
      <c r="C29" s="137"/>
      <c r="D29" s="138"/>
      <c r="E29" s="139"/>
      <c r="F29" s="140" t="s">
        <v>11</v>
      </c>
      <c r="G29" s="141"/>
      <c r="H29" s="37" t="s">
        <v>12</v>
      </c>
      <c r="I29" s="139"/>
      <c r="J29" s="140" t="s">
        <v>52</v>
      </c>
      <c r="K29" s="141"/>
      <c r="L29" s="37" t="s">
        <v>53</v>
      </c>
      <c r="M29" s="139"/>
      <c r="N29" s="140" t="s">
        <v>52</v>
      </c>
      <c r="O29" s="141"/>
      <c r="P29" s="37" t="s">
        <v>53</v>
      </c>
      <c r="Q29" s="142"/>
      <c r="R29" s="140" t="s">
        <v>52</v>
      </c>
      <c r="S29" s="141"/>
      <c r="T29" s="37" t="s">
        <v>53</v>
      </c>
      <c r="U29" s="142"/>
      <c r="V29" s="140" t="s">
        <v>52</v>
      </c>
      <c r="W29" s="141"/>
      <c r="X29" s="37" t="s">
        <v>53</v>
      </c>
    </row>
    <row r="30" spans="1:31" ht="18.75" customHeight="1" x14ac:dyDescent="0.2">
      <c r="A30" s="164">
        <f t="shared" ref="A30" si="8">A28+1</f>
        <v>11</v>
      </c>
      <c r="B30" s="143"/>
      <c r="C30" s="144"/>
      <c r="D30" s="145"/>
      <c r="E30" s="146"/>
      <c r="F30" s="147" t="s">
        <v>11</v>
      </c>
      <c r="G30" s="148"/>
      <c r="H30" s="104" t="s">
        <v>12</v>
      </c>
      <c r="I30" s="146"/>
      <c r="J30" s="147" t="s">
        <v>132</v>
      </c>
      <c r="K30" s="148"/>
      <c r="L30" s="104" t="s">
        <v>53</v>
      </c>
      <c r="M30" s="146"/>
      <c r="N30" s="147" t="s">
        <v>52</v>
      </c>
      <c r="O30" s="148"/>
      <c r="P30" s="104" t="s">
        <v>53</v>
      </c>
      <c r="Q30" s="149"/>
      <c r="R30" s="147" t="s">
        <v>52</v>
      </c>
      <c r="S30" s="148"/>
      <c r="T30" s="104" t="s">
        <v>53</v>
      </c>
      <c r="U30" s="149"/>
      <c r="V30" s="147" t="s">
        <v>52</v>
      </c>
      <c r="W30" s="148"/>
      <c r="X30" s="104" t="s">
        <v>53</v>
      </c>
    </row>
    <row r="31" spans="1:31" ht="18.75" customHeight="1" thickBot="1" x14ac:dyDescent="0.25">
      <c r="A31" s="165"/>
      <c r="B31" s="128"/>
      <c r="C31" s="129"/>
      <c r="D31" s="130"/>
      <c r="E31" s="131"/>
      <c r="F31" s="132" t="s">
        <v>11</v>
      </c>
      <c r="G31" s="133"/>
      <c r="H31" s="134" t="s">
        <v>12</v>
      </c>
      <c r="I31" s="131"/>
      <c r="J31" s="132" t="s">
        <v>52</v>
      </c>
      <c r="K31" s="133"/>
      <c r="L31" s="134" t="s">
        <v>53</v>
      </c>
      <c r="M31" s="131"/>
      <c r="N31" s="132" t="s">
        <v>52</v>
      </c>
      <c r="O31" s="133"/>
      <c r="P31" s="134" t="s">
        <v>53</v>
      </c>
      <c r="Q31" s="135"/>
      <c r="R31" s="132" t="s">
        <v>52</v>
      </c>
      <c r="S31" s="133"/>
      <c r="T31" s="134" t="s">
        <v>53</v>
      </c>
      <c r="U31" s="135"/>
      <c r="V31" s="132" t="s">
        <v>52</v>
      </c>
      <c r="W31" s="133"/>
      <c r="X31" s="134" t="s">
        <v>53</v>
      </c>
    </row>
    <row r="32" spans="1:31" ht="18.75" customHeight="1" x14ac:dyDescent="0.2">
      <c r="A32" s="164">
        <f t="shared" ref="A32" si="9">A30+1</f>
        <v>12</v>
      </c>
      <c r="B32" s="121"/>
      <c r="C32" s="122"/>
      <c r="D32" s="123"/>
      <c r="E32" s="124"/>
      <c r="F32" s="125" t="s">
        <v>11</v>
      </c>
      <c r="G32" s="126"/>
      <c r="H32" s="31" t="s">
        <v>12</v>
      </c>
      <c r="I32" s="124"/>
      <c r="J32" s="125" t="s">
        <v>52</v>
      </c>
      <c r="K32" s="126"/>
      <c r="L32" s="31" t="s">
        <v>53</v>
      </c>
      <c r="M32" s="124"/>
      <c r="N32" s="125" t="s">
        <v>52</v>
      </c>
      <c r="O32" s="126"/>
      <c r="P32" s="31" t="s">
        <v>53</v>
      </c>
      <c r="Q32" s="127"/>
      <c r="R32" s="125" t="s">
        <v>52</v>
      </c>
      <c r="S32" s="126"/>
      <c r="T32" s="31" t="s">
        <v>53</v>
      </c>
      <c r="U32" s="127"/>
      <c r="V32" s="125" t="s">
        <v>52</v>
      </c>
      <c r="W32" s="126"/>
      <c r="X32" s="31" t="s">
        <v>53</v>
      </c>
    </row>
    <row r="33" spans="1:24" ht="18.75" customHeight="1" thickBot="1" x14ac:dyDescent="0.25">
      <c r="A33" s="165"/>
      <c r="B33" s="136"/>
      <c r="C33" s="137"/>
      <c r="D33" s="138"/>
      <c r="E33" s="139"/>
      <c r="F33" s="140" t="s">
        <v>11</v>
      </c>
      <c r="G33" s="141"/>
      <c r="H33" s="37" t="s">
        <v>12</v>
      </c>
      <c r="I33" s="139"/>
      <c r="J33" s="140" t="s">
        <v>52</v>
      </c>
      <c r="K33" s="141"/>
      <c r="L33" s="37" t="s">
        <v>53</v>
      </c>
      <c r="M33" s="139"/>
      <c r="N33" s="140" t="s">
        <v>52</v>
      </c>
      <c r="O33" s="141"/>
      <c r="P33" s="37" t="s">
        <v>53</v>
      </c>
      <c r="Q33" s="142"/>
      <c r="R33" s="140" t="s">
        <v>52</v>
      </c>
      <c r="S33" s="141"/>
      <c r="T33" s="37" t="s">
        <v>53</v>
      </c>
      <c r="U33" s="142"/>
      <c r="V33" s="140" t="s">
        <v>52</v>
      </c>
      <c r="W33" s="141"/>
      <c r="X33" s="37" t="s">
        <v>53</v>
      </c>
    </row>
    <row r="34" spans="1:24" ht="18.75" customHeight="1" x14ac:dyDescent="0.2">
      <c r="A34" s="164">
        <f t="shared" ref="A34" si="10">A32+1</f>
        <v>13</v>
      </c>
      <c r="B34" s="143"/>
      <c r="C34" s="144"/>
      <c r="D34" s="145"/>
      <c r="E34" s="146"/>
      <c r="F34" s="147" t="s">
        <v>11</v>
      </c>
      <c r="G34" s="148"/>
      <c r="H34" s="104" t="s">
        <v>12</v>
      </c>
      <c r="I34" s="146"/>
      <c r="J34" s="147" t="s">
        <v>52</v>
      </c>
      <c r="K34" s="148"/>
      <c r="L34" s="104" t="s">
        <v>53</v>
      </c>
      <c r="M34" s="146"/>
      <c r="N34" s="147" t="s">
        <v>52</v>
      </c>
      <c r="O34" s="148"/>
      <c r="P34" s="104" t="s">
        <v>53</v>
      </c>
      <c r="Q34" s="149"/>
      <c r="R34" s="147" t="s">
        <v>52</v>
      </c>
      <c r="S34" s="148"/>
      <c r="T34" s="104" t="s">
        <v>53</v>
      </c>
      <c r="U34" s="149"/>
      <c r="V34" s="147" t="s">
        <v>52</v>
      </c>
      <c r="W34" s="148"/>
      <c r="X34" s="104" t="s">
        <v>53</v>
      </c>
    </row>
    <row r="35" spans="1:24" ht="18.75" customHeight="1" thickBot="1" x14ac:dyDescent="0.25">
      <c r="A35" s="165"/>
      <c r="B35" s="128"/>
      <c r="C35" s="129"/>
      <c r="D35" s="130"/>
      <c r="E35" s="131"/>
      <c r="F35" s="132" t="s">
        <v>11</v>
      </c>
      <c r="G35" s="133"/>
      <c r="H35" s="134" t="s">
        <v>12</v>
      </c>
      <c r="I35" s="131"/>
      <c r="J35" s="132" t="s">
        <v>52</v>
      </c>
      <c r="K35" s="133"/>
      <c r="L35" s="134" t="s">
        <v>53</v>
      </c>
      <c r="M35" s="131"/>
      <c r="N35" s="132" t="s">
        <v>52</v>
      </c>
      <c r="O35" s="133"/>
      <c r="P35" s="134" t="s">
        <v>53</v>
      </c>
      <c r="Q35" s="135"/>
      <c r="R35" s="132" t="s">
        <v>52</v>
      </c>
      <c r="S35" s="133"/>
      <c r="T35" s="134" t="s">
        <v>53</v>
      </c>
      <c r="U35" s="135"/>
      <c r="V35" s="132" t="s">
        <v>52</v>
      </c>
      <c r="W35" s="133"/>
      <c r="X35" s="134" t="s">
        <v>53</v>
      </c>
    </row>
    <row r="36" spans="1:24" ht="18.75" customHeight="1" x14ac:dyDescent="0.2">
      <c r="A36" s="164">
        <f t="shared" ref="A36" si="11">A34+1</f>
        <v>14</v>
      </c>
      <c r="B36" s="121"/>
      <c r="C36" s="122"/>
      <c r="D36" s="123"/>
      <c r="E36" s="124"/>
      <c r="F36" s="125" t="s">
        <v>11</v>
      </c>
      <c r="G36" s="126"/>
      <c r="H36" s="31" t="s">
        <v>12</v>
      </c>
      <c r="I36" s="124"/>
      <c r="J36" s="125" t="s">
        <v>52</v>
      </c>
      <c r="K36" s="126"/>
      <c r="L36" s="31" t="s">
        <v>53</v>
      </c>
      <c r="M36" s="124"/>
      <c r="N36" s="125" t="s">
        <v>52</v>
      </c>
      <c r="O36" s="126"/>
      <c r="P36" s="31" t="s">
        <v>53</v>
      </c>
      <c r="Q36" s="127"/>
      <c r="R36" s="125" t="s">
        <v>52</v>
      </c>
      <c r="S36" s="126"/>
      <c r="T36" s="31" t="s">
        <v>53</v>
      </c>
      <c r="U36" s="127"/>
      <c r="V36" s="125" t="s">
        <v>52</v>
      </c>
      <c r="W36" s="126"/>
      <c r="X36" s="31" t="s">
        <v>53</v>
      </c>
    </row>
    <row r="37" spans="1:24" ht="18.75" customHeight="1" thickBot="1" x14ac:dyDescent="0.25">
      <c r="A37" s="165"/>
      <c r="B37" s="136"/>
      <c r="C37" s="137"/>
      <c r="D37" s="138"/>
      <c r="E37" s="139"/>
      <c r="F37" s="140" t="s">
        <v>11</v>
      </c>
      <c r="G37" s="141"/>
      <c r="H37" s="37" t="s">
        <v>12</v>
      </c>
      <c r="I37" s="139"/>
      <c r="J37" s="140" t="s">
        <v>52</v>
      </c>
      <c r="K37" s="141"/>
      <c r="L37" s="37" t="s">
        <v>53</v>
      </c>
      <c r="M37" s="139"/>
      <c r="N37" s="140" t="s">
        <v>52</v>
      </c>
      <c r="O37" s="141"/>
      <c r="P37" s="37" t="s">
        <v>53</v>
      </c>
      <c r="Q37" s="142"/>
      <c r="R37" s="140" t="s">
        <v>52</v>
      </c>
      <c r="S37" s="141"/>
      <c r="T37" s="37" t="s">
        <v>53</v>
      </c>
      <c r="U37" s="142"/>
      <c r="V37" s="140" t="s">
        <v>52</v>
      </c>
      <c r="W37" s="141"/>
      <c r="X37" s="37" t="s">
        <v>53</v>
      </c>
    </row>
    <row r="38" spans="1:24" ht="18.75" customHeight="1" x14ac:dyDescent="0.2">
      <c r="A38" s="164">
        <f t="shared" ref="A38" si="12">A36+1</f>
        <v>15</v>
      </c>
      <c r="B38" s="121"/>
      <c r="C38" s="122"/>
      <c r="D38" s="123"/>
      <c r="E38" s="124"/>
      <c r="F38" s="125" t="s">
        <v>11</v>
      </c>
      <c r="G38" s="126"/>
      <c r="H38" s="31" t="s">
        <v>12</v>
      </c>
      <c r="I38" s="124"/>
      <c r="J38" s="125" t="s">
        <v>52</v>
      </c>
      <c r="K38" s="126"/>
      <c r="L38" s="31" t="s">
        <v>53</v>
      </c>
      <c r="M38" s="124"/>
      <c r="N38" s="125" t="s">
        <v>52</v>
      </c>
      <c r="O38" s="126"/>
      <c r="P38" s="31" t="s">
        <v>53</v>
      </c>
      <c r="Q38" s="127"/>
      <c r="R38" s="125" t="s">
        <v>52</v>
      </c>
      <c r="S38" s="126"/>
      <c r="T38" s="31" t="s">
        <v>53</v>
      </c>
      <c r="U38" s="127"/>
      <c r="V38" s="125" t="s">
        <v>52</v>
      </c>
      <c r="W38" s="126"/>
      <c r="X38" s="31" t="s">
        <v>53</v>
      </c>
    </row>
    <row r="39" spans="1:24" ht="18.75" customHeight="1" thickBot="1" x14ac:dyDescent="0.25">
      <c r="A39" s="165"/>
      <c r="B39" s="136"/>
      <c r="C39" s="137"/>
      <c r="D39" s="138"/>
      <c r="E39" s="139"/>
      <c r="F39" s="140" t="s">
        <v>11</v>
      </c>
      <c r="G39" s="141"/>
      <c r="H39" s="37" t="s">
        <v>12</v>
      </c>
      <c r="I39" s="139"/>
      <c r="J39" s="140" t="s">
        <v>52</v>
      </c>
      <c r="K39" s="141"/>
      <c r="L39" s="37" t="s">
        <v>53</v>
      </c>
      <c r="M39" s="139"/>
      <c r="N39" s="140" t="s">
        <v>52</v>
      </c>
      <c r="O39" s="141"/>
      <c r="P39" s="37" t="s">
        <v>53</v>
      </c>
      <c r="Q39" s="142"/>
      <c r="R39" s="140" t="s">
        <v>52</v>
      </c>
      <c r="S39" s="141"/>
      <c r="T39" s="37" t="s">
        <v>53</v>
      </c>
      <c r="U39" s="142"/>
      <c r="V39" s="140" t="s">
        <v>52</v>
      </c>
      <c r="W39" s="141"/>
      <c r="X39" s="37" t="s">
        <v>53</v>
      </c>
    </row>
    <row r="40" spans="1:24" ht="18.75" customHeight="1" x14ac:dyDescent="0.2">
      <c r="A40" s="164">
        <f t="shared" ref="A40" si="13">A38+1</f>
        <v>16</v>
      </c>
      <c r="B40" s="121"/>
      <c r="C40" s="122"/>
      <c r="D40" s="123"/>
      <c r="E40" s="124"/>
      <c r="F40" s="125" t="s">
        <v>11</v>
      </c>
      <c r="G40" s="126"/>
      <c r="H40" s="31" t="s">
        <v>12</v>
      </c>
      <c r="I40" s="124"/>
      <c r="J40" s="125" t="s">
        <v>52</v>
      </c>
      <c r="K40" s="126"/>
      <c r="L40" s="31" t="s">
        <v>53</v>
      </c>
      <c r="M40" s="124"/>
      <c r="N40" s="125" t="s">
        <v>52</v>
      </c>
      <c r="O40" s="126"/>
      <c r="P40" s="31" t="s">
        <v>53</v>
      </c>
      <c r="Q40" s="127"/>
      <c r="R40" s="125" t="s">
        <v>52</v>
      </c>
      <c r="S40" s="126"/>
      <c r="T40" s="31" t="s">
        <v>53</v>
      </c>
      <c r="U40" s="127"/>
      <c r="V40" s="125" t="s">
        <v>52</v>
      </c>
      <c r="W40" s="126"/>
      <c r="X40" s="31" t="s">
        <v>53</v>
      </c>
    </row>
    <row r="41" spans="1:24" ht="18.75" customHeight="1" thickBot="1" x14ac:dyDescent="0.25">
      <c r="A41" s="165"/>
      <c r="B41" s="136"/>
      <c r="C41" s="137"/>
      <c r="D41" s="138"/>
      <c r="E41" s="139"/>
      <c r="F41" s="140" t="s">
        <v>11</v>
      </c>
      <c r="G41" s="141"/>
      <c r="H41" s="37" t="s">
        <v>12</v>
      </c>
      <c r="I41" s="139"/>
      <c r="J41" s="140" t="s">
        <v>52</v>
      </c>
      <c r="K41" s="141"/>
      <c r="L41" s="37" t="s">
        <v>53</v>
      </c>
      <c r="M41" s="139"/>
      <c r="N41" s="140" t="s">
        <v>52</v>
      </c>
      <c r="O41" s="141"/>
      <c r="P41" s="37" t="s">
        <v>53</v>
      </c>
      <c r="Q41" s="142"/>
      <c r="R41" s="140" t="s">
        <v>52</v>
      </c>
      <c r="S41" s="141"/>
      <c r="T41" s="37" t="s">
        <v>53</v>
      </c>
      <c r="U41" s="142"/>
      <c r="V41" s="140" t="s">
        <v>52</v>
      </c>
      <c r="W41" s="141"/>
      <c r="X41" s="37" t="s">
        <v>53</v>
      </c>
    </row>
    <row r="42" spans="1:24" ht="18.75" customHeight="1" x14ac:dyDescent="0.2">
      <c r="A42" s="164">
        <f t="shared" ref="A42" si="14">A40+1</f>
        <v>17</v>
      </c>
      <c r="B42" s="121"/>
      <c r="C42" s="122"/>
      <c r="D42" s="123"/>
      <c r="E42" s="124"/>
      <c r="F42" s="125" t="s">
        <v>11</v>
      </c>
      <c r="G42" s="126"/>
      <c r="H42" s="31" t="s">
        <v>12</v>
      </c>
      <c r="I42" s="124"/>
      <c r="J42" s="125" t="s">
        <v>52</v>
      </c>
      <c r="K42" s="126"/>
      <c r="L42" s="31" t="s">
        <v>53</v>
      </c>
      <c r="M42" s="124"/>
      <c r="N42" s="125" t="s">
        <v>52</v>
      </c>
      <c r="O42" s="126"/>
      <c r="P42" s="31" t="s">
        <v>53</v>
      </c>
      <c r="Q42" s="127"/>
      <c r="R42" s="125" t="s">
        <v>52</v>
      </c>
      <c r="S42" s="126"/>
      <c r="T42" s="31" t="s">
        <v>53</v>
      </c>
      <c r="U42" s="127"/>
      <c r="V42" s="125" t="s">
        <v>52</v>
      </c>
      <c r="W42" s="126"/>
      <c r="X42" s="31" t="s">
        <v>53</v>
      </c>
    </row>
    <row r="43" spans="1:24" ht="18.75" customHeight="1" thickBot="1" x14ac:dyDescent="0.25">
      <c r="A43" s="165"/>
      <c r="B43" s="136"/>
      <c r="C43" s="137"/>
      <c r="D43" s="138"/>
      <c r="E43" s="139"/>
      <c r="F43" s="140" t="s">
        <v>11</v>
      </c>
      <c r="G43" s="141"/>
      <c r="H43" s="37" t="s">
        <v>12</v>
      </c>
      <c r="I43" s="139"/>
      <c r="J43" s="140" t="s">
        <v>52</v>
      </c>
      <c r="K43" s="141"/>
      <c r="L43" s="37" t="s">
        <v>53</v>
      </c>
      <c r="M43" s="139"/>
      <c r="N43" s="140" t="s">
        <v>52</v>
      </c>
      <c r="O43" s="141"/>
      <c r="P43" s="37" t="s">
        <v>53</v>
      </c>
      <c r="Q43" s="142"/>
      <c r="R43" s="140" t="s">
        <v>52</v>
      </c>
      <c r="S43" s="141"/>
      <c r="T43" s="37" t="s">
        <v>53</v>
      </c>
      <c r="U43" s="142"/>
      <c r="V43" s="140" t="s">
        <v>52</v>
      </c>
      <c r="W43" s="141"/>
      <c r="X43" s="37" t="s">
        <v>53</v>
      </c>
    </row>
  </sheetData>
  <mergeCells count="61">
    <mergeCell ref="E3:Q3"/>
    <mergeCell ref="B6:D6"/>
    <mergeCell ref="U8:X8"/>
    <mergeCell ref="U9:X9"/>
    <mergeCell ref="A8:A9"/>
    <mergeCell ref="Q8:T8"/>
    <mergeCell ref="Q9:T9"/>
    <mergeCell ref="E8:H8"/>
    <mergeCell ref="I8:L8"/>
    <mergeCell ref="E9:H9"/>
    <mergeCell ref="I9:L9"/>
    <mergeCell ref="M8:P8"/>
    <mergeCell ref="M9:P9"/>
    <mergeCell ref="A18:A19"/>
    <mergeCell ref="A10:A11"/>
    <mergeCell ref="A12:A13"/>
    <mergeCell ref="A14:A15"/>
    <mergeCell ref="A16:A17"/>
    <mergeCell ref="A20:A21"/>
    <mergeCell ref="A40:A41"/>
    <mergeCell ref="A42:A43"/>
    <mergeCell ref="A38:A39"/>
    <mergeCell ref="A36:A37"/>
    <mergeCell ref="A22:A23"/>
    <mergeCell ref="A24:A25"/>
    <mergeCell ref="A26:A27"/>
    <mergeCell ref="A28:A29"/>
    <mergeCell ref="A30:A31"/>
    <mergeCell ref="A32:A33"/>
    <mergeCell ref="A34:A35"/>
    <mergeCell ref="Z4:AD5"/>
    <mergeCell ref="Z6:AA7"/>
    <mergeCell ref="AC6:AD7"/>
    <mergeCell ref="Z8:Z9"/>
    <mergeCell ref="AA8:AA9"/>
    <mergeCell ref="AC8:AC9"/>
    <mergeCell ref="AD8:AD9"/>
    <mergeCell ref="AA16:AA17"/>
    <mergeCell ref="AA18:AA19"/>
    <mergeCell ref="Z10:Z11"/>
    <mergeCell ref="Z20:Z21"/>
    <mergeCell ref="Z18:Z19"/>
    <mergeCell ref="Z16:Z17"/>
    <mergeCell ref="Z14:Z15"/>
    <mergeCell ref="Z12:Z13"/>
    <mergeCell ref="AC20:AC21"/>
    <mergeCell ref="AD20:AD21"/>
    <mergeCell ref="AA20:AA21"/>
    <mergeCell ref="AC10:AC11"/>
    <mergeCell ref="AD10:AD11"/>
    <mergeCell ref="AC12:AC13"/>
    <mergeCell ref="AD12:AD13"/>
    <mergeCell ref="AC14:AC15"/>
    <mergeCell ref="AD14:AD15"/>
    <mergeCell ref="AC16:AC17"/>
    <mergeCell ref="AD16:AD17"/>
    <mergeCell ref="AC18:AC19"/>
    <mergeCell ref="AD18:AD19"/>
    <mergeCell ref="AA10:AA11"/>
    <mergeCell ref="AA12:AA13"/>
    <mergeCell ref="AA14:AA15"/>
  </mergeCells>
  <phoneticPr fontId="1"/>
  <printOptions horizontalCentered="1"/>
  <pageMargins left="0.70866141732283472" right="0.70866141732283472" top="0.74803149606299213" bottom="0.74803149606299213" header="0.31496062992125984" footer="0.31496062992125984"/>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N56"/>
  <sheetViews>
    <sheetView view="pageBreakPreview" topLeftCell="A3" zoomScale="70" zoomScaleNormal="100" zoomScaleSheetLayoutView="100" workbookViewId="0">
      <selection activeCell="AD7" sqref="AD7:AH7"/>
    </sheetView>
  </sheetViews>
  <sheetFormatPr defaultRowHeight="13.2" x14ac:dyDescent="0.2"/>
  <cols>
    <col min="1" max="34" width="4.44140625" customWidth="1"/>
    <col min="35" max="35" width="2.44140625" customWidth="1"/>
    <col min="36" max="40" width="8" customWidth="1"/>
  </cols>
  <sheetData>
    <row r="1" spans="1:40" ht="33.75" customHeight="1" x14ac:dyDescent="0.2">
      <c r="A1" s="222" t="s">
        <v>139</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row>
    <row r="2" spans="1:40" ht="30" customHeight="1" x14ac:dyDescent="0.2">
      <c r="A2" s="223" t="s">
        <v>0</v>
      </c>
      <c r="B2" s="223"/>
      <c r="C2" s="228" t="str">
        <f>IF('入力用（色付きの枠に直接入力）'!B2="","",'入力用（色付きの枠に直接入力）'!B2)</f>
        <v/>
      </c>
      <c r="D2" s="228"/>
      <c r="E2" s="228"/>
      <c r="F2" s="228"/>
      <c r="G2" s="228"/>
      <c r="H2" s="228"/>
      <c r="I2" s="228"/>
      <c r="J2" s="228"/>
      <c r="K2" s="232" t="s">
        <v>1</v>
      </c>
      <c r="L2" s="232"/>
      <c r="M2" s="232"/>
      <c r="Y2" s="224" t="s">
        <v>55</v>
      </c>
      <c r="Z2" s="224"/>
      <c r="AA2" s="224"/>
      <c r="AB2" s="224"/>
      <c r="AC2" s="56" t="s">
        <v>36</v>
      </c>
      <c r="AD2" s="225"/>
      <c r="AE2" s="225"/>
      <c r="AF2" s="225"/>
      <c r="AG2" s="225"/>
      <c r="AH2" s="225"/>
      <c r="AI2" s="221" t="s">
        <v>56</v>
      </c>
      <c r="AJ2" s="221"/>
      <c r="AK2" s="221"/>
      <c r="AL2" s="221"/>
      <c r="AM2" s="221"/>
      <c r="AN2" s="221"/>
    </row>
    <row r="3" spans="1:40" ht="30" customHeight="1" x14ac:dyDescent="0.2">
      <c r="A3" s="226" t="s">
        <v>2</v>
      </c>
      <c r="B3" s="226"/>
      <c r="C3" s="229" t="str">
        <f>IF('入力用（色付きの枠に直接入力）'!B3="","",'入力用（色付きの枠に直接入力）'!B3)</f>
        <v/>
      </c>
      <c r="D3" s="229"/>
      <c r="E3" s="229"/>
      <c r="F3" s="229"/>
      <c r="G3" s="229"/>
      <c r="H3" s="229"/>
      <c r="I3" s="229"/>
      <c r="J3" s="229"/>
      <c r="K3" s="229"/>
      <c r="L3" s="233" t="s">
        <v>3</v>
      </c>
      <c r="M3" s="233"/>
      <c r="U3" s="230" t="s">
        <v>81</v>
      </c>
      <c r="V3" s="230"/>
      <c r="W3" s="228" t="str">
        <f>IF('入力用（色付きの枠に直接入力）'!B4="","",'入力用（色付きの枠に直接入力）'!B4)</f>
        <v/>
      </c>
      <c r="X3" s="228"/>
      <c r="Y3" s="228"/>
      <c r="Z3" s="228"/>
      <c r="AA3" s="228"/>
      <c r="AB3" s="228"/>
      <c r="AC3" s="228"/>
      <c r="AD3" s="228"/>
      <c r="AE3" s="228"/>
      <c r="AF3" s="228"/>
      <c r="AG3" s="231" t="s">
        <v>3</v>
      </c>
      <c r="AH3" s="231"/>
      <c r="AI3" s="221"/>
      <c r="AJ3" s="221"/>
      <c r="AK3" s="221"/>
      <c r="AL3" s="221"/>
      <c r="AM3" s="221"/>
      <c r="AN3" s="221"/>
    </row>
    <row r="4" spans="1:40" ht="30" customHeight="1" x14ac:dyDescent="0.2">
      <c r="A4" s="227"/>
      <c r="B4" s="227"/>
      <c r="C4" s="227"/>
      <c r="D4" s="227"/>
      <c r="E4" s="227"/>
      <c r="F4" s="1"/>
      <c r="G4" s="1"/>
      <c r="H4" s="227"/>
      <c r="I4" s="227"/>
      <c r="J4" s="227"/>
      <c r="U4" s="226" t="s">
        <v>6</v>
      </c>
      <c r="V4" s="226"/>
      <c r="W4" s="229" t="str">
        <f>IF('入力用（色付きの枠に直接入力）'!B5="","",'入力用（色付きの枠に直接入力）'!B5)</f>
        <v/>
      </c>
      <c r="X4" s="229"/>
      <c r="Y4" s="229"/>
      <c r="Z4" s="229"/>
      <c r="AA4" s="229"/>
      <c r="AB4" s="229"/>
      <c r="AC4" s="229"/>
      <c r="AD4" s="229"/>
      <c r="AE4" s="229"/>
      <c r="AF4" s="229"/>
      <c r="AG4" s="229"/>
      <c r="AH4" s="229"/>
      <c r="AI4" s="221"/>
      <c r="AJ4" s="221"/>
      <c r="AK4" s="221"/>
      <c r="AL4" s="221"/>
      <c r="AM4" s="221"/>
      <c r="AN4" s="221"/>
    </row>
    <row r="5" spans="1:40" ht="22.5" customHeight="1" x14ac:dyDescent="0.2">
      <c r="A5" s="68" t="s">
        <v>82</v>
      </c>
      <c r="Y5" s="79"/>
      <c r="Z5" s="80"/>
      <c r="AA5" s="80"/>
      <c r="AB5" s="80"/>
      <c r="AC5" s="80"/>
      <c r="AD5" s="80"/>
      <c r="AE5" s="80"/>
      <c r="AF5" s="80"/>
      <c r="AH5" s="28"/>
    </row>
    <row r="6" spans="1:40" ht="22.5" customHeight="1" thickBot="1" x14ac:dyDescent="0.25">
      <c r="A6" s="68" t="s">
        <v>51</v>
      </c>
      <c r="AH6" s="28" t="s">
        <v>142</v>
      </c>
    </row>
    <row r="7" spans="1:40" ht="15" customHeight="1" x14ac:dyDescent="0.2">
      <c r="A7" s="208" t="s">
        <v>7</v>
      </c>
      <c r="B7" s="180" t="s">
        <v>8</v>
      </c>
      <c r="C7" s="210"/>
      <c r="D7" s="210"/>
      <c r="E7" s="211"/>
      <c r="F7" s="215" t="s">
        <v>47</v>
      </c>
      <c r="G7" s="216"/>
      <c r="H7" s="217"/>
      <c r="I7" s="208" t="s">
        <v>10</v>
      </c>
      <c r="J7" s="202" t="str">
        <f>'入力用（色付きの枠に直接入力）'!$E$8</f>
        <v>Ｒ7埼玉県選手権</v>
      </c>
      <c r="K7" s="203"/>
      <c r="L7" s="203"/>
      <c r="M7" s="203"/>
      <c r="N7" s="204"/>
      <c r="O7" s="202" t="str">
        <f>'入力用（色付きの枠に直接入力）'!$I$8</f>
        <v>Ｒ7埼玉県選手権地区予選</v>
      </c>
      <c r="P7" s="203"/>
      <c r="Q7" s="203"/>
      <c r="R7" s="203"/>
      <c r="S7" s="204"/>
      <c r="T7" s="202" t="str">
        <f>'入力用（色付きの枠に直接入力）'!$M$8</f>
        <v>Ｒ7インターハイ予選</v>
      </c>
      <c r="U7" s="203"/>
      <c r="V7" s="203"/>
      <c r="W7" s="203"/>
      <c r="X7" s="204"/>
      <c r="Y7" s="202" t="str">
        <f>'入力用（色付きの枠に直接入力）'!$Q$8</f>
        <v>Ｒ7関東大会県予選</v>
      </c>
      <c r="Z7" s="203"/>
      <c r="AA7" s="203"/>
      <c r="AB7" s="203"/>
      <c r="AC7" s="204"/>
      <c r="AD7" s="202" t="str">
        <f>'入力用（色付きの枠に直接入力）'!$U$8</f>
        <v>Ｒ7関東大会南部地区予選</v>
      </c>
      <c r="AE7" s="203"/>
      <c r="AF7" s="203"/>
      <c r="AG7" s="203"/>
      <c r="AH7" s="204"/>
    </row>
    <row r="8" spans="1:40" ht="15" customHeight="1" thickBot="1" x14ac:dyDescent="0.25">
      <c r="A8" s="209"/>
      <c r="B8" s="212" t="s">
        <v>9</v>
      </c>
      <c r="C8" s="213"/>
      <c r="D8" s="213"/>
      <c r="E8" s="214"/>
      <c r="F8" s="218" t="s">
        <v>48</v>
      </c>
      <c r="G8" s="219"/>
      <c r="H8" s="220"/>
      <c r="I8" s="209"/>
      <c r="J8" s="205" t="s">
        <v>45</v>
      </c>
      <c r="K8" s="206"/>
      <c r="L8" s="206"/>
      <c r="M8" s="206"/>
      <c r="N8" s="207"/>
      <c r="O8" s="205" t="s">
        <v>45</v>
      </c>
      <c r="P8" s="206"/>
      <c r="Q8" s="206"/>
      <c r="R8" s="206"/>
      <c r="S8" s="207"/>
      <c r="T8" s="205" t="s">
        <v>45</v>
      </c>
      <c r="U8" s="206"/>
      <c r="V8" s="206"/>
      <c r="W8" s="206"/>
      <c r="X8" s="207"/>
      <c r="Y8" s="205" t="s">
        <v>45</v>
      </c>
      <c r="Z8" s="206"/>
      <c r="AA8" s="206"/>
      <c r="AB8" s="206"/>
      <c r="AC8" s="207"/>
      <c r="AD8" s="205" t="s">
        <v>60</v>
      </c>
      <c r="AE8" s="206"/>
      <c r="AF8" s="206"/>
      <c r="AG8" s="206"/>
      <c r="AH8" s="207"/>
    </row>
    <row r="9" spans="1:40" ht="18.75" customHeight="1" x14ac:dyDescent="0.2">
      <c r="A9" s="164">
        <v>1</v>
      </c>
      <c r="B9" s="196" t="str">
        <f>IF('入力用（色付きの枠に直接入力）'!B10="","",'入力用（色付きの枠に直接入力）'!B10)</f>
        <v/>
      </c>
      <c r="C9" s="197"/>
      <c r="D9" s="197"/>
      <c r="E9" s="198"/>
      <c r="F9" s="199" t="str">
        <f>IF('入力用（色付きの枠に直接入力）'!C10="","",'入力用（色付きの枠に直接入力）'!C10)</f>
        <v/>
      </c>
      <c r="G9" s="200"/>
      <c r="H9" s="201"/>
      <c r="I9" s="113" t="str">
        <f>IF('入力用（色付きの枠に直接入力）'!D10="","",'入力用（色付きの枠に直接入力）'!D10)</f>
        <v/>
      </c>
      <c r="J9" s="155" t="str">
        <f>IF('入力用（色付きの枠に直接入力）'!E10="","",'入力用（色付きの枠に直接入力）'!E10)</f>
        <v/>
      </c>
      <c r="K9" s="156" t="s">
        <v>52</v>
      </c>
      <c r="L9" s="156" t="str">
        <f>IF('入力用（色付きの枠に直接入力）'!G10="","",'入力用（色付きの枠に直接入力）'!G10)</f>
        <v/>
      </c>
      <c r="M9" s="114" t="s">
        <v>53</v>
      </c>
      <c r="N9" s="42"/>
      <c r="O9" s="155" t="str">
        <f>IF('入力用（色付きの枠に直接入力）'!I10="","",'入力用（色付きの枠に直接入力）'!I10)</f>
        <v/>
      </c>
      <c r="P9" s="156" t="s">
        <v>52</v>
      </c>
      <c r="Q9" s="156" t="str">
        <f>IF('入力用（色付きの枠に直接入力）'!K10="","",'入力用（色付きの枠に直接入力）'!K10)</f>
        <v/>
      </c>
      <c r="R9" s="114" t="s">
        <v>53</v>
      </c>
      <c r="S9" s="42"/>
      <c r="T9" s="155" t="str">
        <f>IF('入力用（色付きの枠に直接入力）'!M10="","",'入力用（色付きの枠に直接入力）'!M10)</f>
        <v/>
      </c>
      <c r="U9" s="156" t="s">
        <v>52</v>
      </c>
      <c r="V9" s="156" t="str">
        <f>IF('入力用（色付きの枠に直接入力）'!O10="","",'入力用（色付きの枠に直接入力）'!O10)</f>
        <v/>
      </c>
      <c r="W9" s="114" t="s">
        <v>53</v>
      </c>
      <c r="X9" s="42"/>
      <c r="Y9" s="155" t="str">
        <f>IF('入力用（色付きの枠に直接入力）'!Q10="","",'入力用（色付きの枠に直接入力）'!Q10)</f>
        <v/>
      </c>
      <c r="Z9" s="156" t="s">
        <v>52</v>
      </c>
      <c r="AA9" s="156" t="str">
        <f>IF('入力用（色付きの枠に直接入力）'!S10="","",'入力用（色付きの枠に直接入力）'!S10)</f>
        <v/>
      </c>
      <c r="AB9" s="114" t="s">
        <v>53</v>
      </c>
      <c r="AC9" s="42"/>
      <c r="AD9" s="155" t="str">
        <f>IF('入力用（色付きの枠に直接入力）'!U10="","",'入力用（色付きの枠に直接入力）'!U10)</f>
        <v/>
      </c>
      <c r="AE9" s="156" t="s">
        <v>52</v>
      </c>
      <c r="AF9" s="156" t="str">
        <f>IF('入力用（色付きの枠に直接入力）'!W10="","",'入力用（色付きの枠に直接入力）'!W10)</f>
        <v/>
      </c>
      <c r="AG9" s="114" t="s">
        <v>53</v>
      </c>
      <c r="AH9" s="154"/>
    </row>
    <row r="10" spans="1:40" ht="18.75" customHeight="1" thickBot="1" x14ac:dyDescent="0.25">
      <c r="A10" s="165">
        <v>1</v>
      </c>
      <c r="B10" s="190" t="str">
        <f>IF('入力用（色付きの枠に直接入力）'!B11="","",'入力用（色付きの枠に直接入力）'!B11)</f>
        <v/>
      </c>
      <c r="C10" s="191"/>
      <c r="D10" s="191"/>
      <c r="E10" s="192"/>
      <c r="F10" s="193" t="str">
        <f>IF('入力用（色付きの枠に直接入力）'!C11="","",'入力用（色付きの枠に直接入力）'!C11)</f>
        <v/>
      </c>
      <c r="G10" s="194"/>
      <c r="H10" s="195"/>
      <c r="I10" s="32" t="str">
        <f>IF('入力用（色付きの枠に直接入力）'!D11="","",'入力用（色付きの枠に直接入力）'!D11)</f>
        <v/>
      </c>
      <c r="J10" s="115" t="str">
        <f>IF('入力用（色付きの枠に直接入力）'!E11="","",'入力用（色付きの枠に直接入力）'!E11)</f>
        <v/>
      </c>
      <c r="K10" s="33" t="s">
        <v>52</v>
      </c>
      <c r="L10" s="33" t="str">
        <f>IF('入力用（色付きの枠に直接入力）'!G11="","",'入力用（色付きの枠に直接入力）'!G11)</f>
        <v/>
      </c>
      <c r="M10" s="116" t="s">
        <v>53</v>
      </c>
      <c r="N10" s="107"/>
      <c r="O10" s="115" t="str">
        <f>IF('入力用（色付きの枠に直接入力）'!I11="","",'入力用（色付きの枠に直接入力）'!I11)</f>
        <v/>
      </c>
      <c r="P10" s="33" t="s">
        <v>52</v>
      </c>
      <c r="Q10" s="33" t="str">
        <f>IF('入力用（色付きの枠に直接入力）'!K11="","",'入力用（色付きの枠に直接入力）'!K11)</f>
        <v/>
      </c>
      <c r="R10" s="116" t="s">
        <v>53</v>
      </c>
      <c r="S10" s="107"/>
      <c r="T10" s="115" t="str">
        <f>IF('入力用（色付きの枠に直接入力）'!M11="","",'入力用（色付きの枠に直接入力）'!M11)</f>
        <v/>
      </c>
      <c r="U10" s="33" t="s">
        <v>52</v>
      </c>
      <c r="V10" s="33" t="str">
        <f>IF('入力用（色付きの枠に直接入力）'!O11="","",'入力用（色付きの枠に直接入力）'!O11)</f>
        <v/>
      </c>
      <c r="W10" s="116" t="s">
        <v>53</v>
      </c>
      <c r="X10" s="107"/>
      <c r="Y10" s="115" t="str">
        <f>IF('入力用（色付きの枠に直接入力）'!Q11="","",'入力用（色付きの枠に直接入力）'!Q11)</f>
        <v/>
      </c>
      <c r="Z10" s="33" t="s">
        <v>52</v>
      </c>
      <c r="AA10" s="33" t="str">
        <f>IF('入力用（色付きの枠に直接入力）'!S11="","",'入力用（色付きの枠に直接入力）'!S11)</f>
        <v/>
      </c>
      <c r="AB10" s="116" t="s">
        <v>53</v>
      </c>
      <c r="AC10" s="107"/>
      <c r="AD10" s="115" t="str">
        <f>IF('入力用（色付きの枠に直接入力）'!U11="","",'入力用（色付きの枠に直接入力）'!U11)</f>
        <v/>
      </c>
      <c r="AE10" s="33" t="s">
        <v>52</v>
      </c>
      <c r="AF10" s="33" t="str">
        <f>IF('入力用（色付きの枠に直接入力）'!W11="","",'入力用（色付きの枠に直接入力）'!W11)</f>
        <v/>
      </c>
      <c r="AG10" s="116" t="s">
        <v>53</v>
      </c>
      <c r="AH10" s="117"/>
    </row>
    <row r="11" spans="1:40" ht="18.75" customHeight="1" x14ac:dyDescent="0.2">
      <c r="A11" s="164">
        <f>A9+1</f>
        <v>2</v>
      </c>
      <c r="B11" s="196" t="str">
        <f>IF('入力用（色付きの枠に直接入力）'!B12="","",'入力用（色付きの枠に直接入力）'!B12)</f>
        <v/>
      </c>
      <c r="C11" s="197"/>
      <c r="D11" s="197"/>
      <c r="E11" s="198"/>
      <c r="F11" s="199" t="str">
        <f>IF('入力用（色付きの枠に直接入力）'!C12="","",'入力用（色付きの枠に直接入力）'!C12)</f>
        <v/>
      </c>
      <c r="G11" s="200"/>
      <c r="H11" s="201"/>
      <c r="I11" s="113" t="str">
        <f>IF('入力用（色付きの枠に直接入力）'!D12="","",'入力用（色付きの枠に直接入力）'!D12)</f>
        <v/>
      </c>
      <c r="J11" s="155" t="str">
        <f>IF('入力用（色付きの枠に直接入力）'!E12="","",'入力用（色付きの枠に直接入力）'!E12)</f>
        <v/>
      </c>
      <c r="K11" s="156" t="s">
        <v>52</v>
      </c>
      <c r="L11" s="156" t="str">
        <f>IF('入力用（色付きの枠に直接入力）'!G12="","",'入力用（色付きの枠に直接入力）'!G12)</f>
        <v/>
      </c>
      <c r="M11" s="114" t="s">
        <v>53</v>
      </c>
      <c r="N11" s="42"/>
      <c r="O11" s="155" t="str">
        <f>IF('入力用（色付きの枠に直接入力）'!I12="","",'入力用（色付きの枠に直接入力）'!I12)</f>
        <v/>
      </c>
      <c r="P11" s="156" t="s">
        <v>52</v>
      </c>
      <c r="Q11" s="156" t="str">
        <f>IF('入力用（色付きの枠に直接入力）'!K12="","",'入力用（色付きの枠に直接入力）'!K12)</f>
        <v/>
      </c>
      <c r="R11" s="114" t="s">
        <v>53</v>
      </c>
      <c r="S11" s="42"/>
      <c r="T11" s="155" t="str">
        <f>IF('入力用（色付きの枠に直接入力）'!M12="","",'入力用（色付きの枠に直接入力）'!M12)</f>
        <v/>
      </c>
      <c r="U11" s="156" t="s">
        <v>52</v>
      </c>
      <c r="V11" s="156" t="str">
        <f>IF('入力用（色付きの枠に直接入力）'!O12="","",'入力用（色付きの枠に直接入力）'!O12)</f>
        <v/>
      </c>
      <c r="W11" s="114" t="s">
        <v>53</v>
      </c>
      <c r="X11" s="42"/>
      <c r="Y11" s="155" t="str">
        <f>IF('入力用（色付きの枠に直接入力）'!Q12="","",'入力用（色付きの枠に直接入力）'!Q12)</f>
        <v/>
      </c>
      <c r="Z11" s="156" t="s">
        <v>52</v>
      </c>
      <c r="AA11" s="156" t="str">
        <f>IF('入力用（色付きの枠に直接入力）'!S12="","",'入力用（色付きの枠に直接入力）'!S12)</f>
        <v/>
      </c>
      <c r="AB11" s="114" t="s">
        <v>53</v>
      </c>
      <c r="AC11" s="42"/>
      <c r="AD11" s="155" t="str">
        <f>IF('入力用（色付きの枠に直接入力）'!U12="","",'入力用（色付きの枠に直接入力）'!U12)</f>
        <v/>
      </c>
      <c r="AE11" s="156" t="s">
        <v>52</v>
      </c>
      <c r="AF11" s="156" t="str">
        <f>IF('入力用（色付きの枠に直接入力）'!W12="","",'入力用（色付きの枠に直接入力）'!W12)</f>
        <v/>
      </c>
      <c r="AG11" s="114" t="s">
        <v>53</v>
      </c>
      <c r="AH11" s="154"/>
    </row>
    <row r="12" spans="1:40" ht="18.75" customHeight="1" thickBot="1" x14ac:dyDescent="0.25">
      <c r="A12" s="165">
        <v>2</v>
      </c>
      <c r="B12" s="190" t="str">
        <f>IF('入力用（色付きの枠に直接入力）'!B13="","",'入力用（色付きの枠に直接入力）'!B13)</f>
        <v/>
      </c>
      <c r="C12" s="191"/>
      <c r="D12" s="191"/>
      <c r="E12" s="192"/>
      <c r="F12" s="193" t="str">
        <f>IF('入力用（色付きの枠に直接入力）'!C13="","",'入力用（色付きの枠に直接入力）'!C13)</f>
        <v/>
      </c>
      <c r="G12" s="194"/>
      <c r="H12" s="195"/>
      <c r="I12" s="32" t="str">
        <f>IF('入力用（色付きの枠に直接入力）'!D13="","",'入力用（色付きの枠に直接入力）'!D13)</f>
        <v/>
      </c>
      <c r="J12" s="115" t="str">
        <f>IF('入力用（色付きの枠に直接入力）'!E13="","",'入力用（色付きの枠に直接入力）'!E13)</f>
        <v/>
      </c>
      <c r="K12" s="33" t="s">
        <v>52</v>
      </c>
      <c r="L12" s="33" t="str">
        <f>IF('入力用（色付きの枠に直接入力）'!G13="","",'入力用（色付きの枠に直接入力）'!G13)</f>
        <v/>
      </c>
      <c r="M12" s="116" t="s">
        <v>53</v>
      </c>
      <c r="N12" s="107"/>
      <c r="O12" s="115" t="str">
        <f>IF('入力用（色付きの枠に直接入力）'!I13="","",'入力用（色付きの枠に直接入力）'!I13)</f>
        <v/>
      </c>
      <c r="P12" s="33" t="s">
        <v>52</v>
      </c>
      <c r="Q12" s="33" t="str">
        <f>IF('入力用（色付きの枠に直接入力）'!K13="","",'入力用（色付きの枠に直接入力）'!K13)</f>
        <v/>
      </c>
      <c r="R12" s="116" t="s">
        <v>53</v>
      </c>
      <c r="S12" s="107"/>
      <c r="T12" s="115" t="str">
        <f>IF('入力用（色付きの枠に直接入力）'!M13="","",'入力用（色付きの枠に直接入力）'!M13)</f>
        <v/>
      </c>
      <c r="U12" s="33" t="s">
        <v>52</v>
      </c>
      <c r="V12" s="33" t="str">
        <f>IF('入力用（色付きの枠に直接入力）'!O13="","",'入力用（色付きの枠に直接入力）'!O13)</f>
        <v/>
      </c>
      <c r="W12" s="116" t="s">
        <v>53</v>
      </c>
      <c r="X12" s="107"/>
      <c r="Y12" s="115" t="str">
        <f>IF('入力用（色付きの枠に直接入力）'!Q13="","",'入力用（色付きの枠に直接入力）'!Q13)</f>
        <v/>
      </c>
      <c r="Z12" s="33" t="s">
        <v>52</v>
      </c>
      <c r="AA12" s="33" t="str">
        <f>IF('入力用（色付きの枠に直接入力）'!S13="","",'入力用（色付きの枠に直接入力）'!S13)</f>
        <v/>
      </c>
      <c r="AB12" s="116" t="s">
        <v>53</v>
      </c>
      <c r="AC12" s="107"/>
      <c r="AD12" s="115" t="str">
        <f>IF('入力用（色付きの枠に直接入力）'!U13="","",'入力用（色付きの枠に直接入力）'!U13)</f>
        <v/>
      </c>
      <c r="AE12" s="33" t="s">
        <v>52</v>
      </c>
      <c r="AF12" s="33" t="str">
        <f>IF('入力用（色付きの枠に直接入力）'!W13="","",'入力用（色付きの枠に直接入力）'!W13)</f>
        <v/>
      </c>
      <c r="AG12" s="116" t="s">
        <v>53</v>
      </c>
      <c r="AH12" s="117"/>
    </row>
    <row r="13" spans="1:40" ht="18.75" customHeight="1" x14ac:dyDescent="0.2">
      <c r="A13" s="164">
        <f t="shared" ref="A13" si="0">A11+1</f>
        <v>3</v>
      </c>
      <c r="B13" s="196" t="str">
        <f>IF('入力用（色付きの枠に直接入力）'!B14="","",'入力用（色付きの枠に直接入力）'!B14)</f>
        <v/>
      </c>
      <c r="C13" s="197"/>
      <c r="D13" s="197"/>
      <c r="E13" s="198"/>
      <c r="F13" s="199" t="str">
        <f>IF('入力用（色付きの枠に直接入力）'!C14="","",'入力用（色付きの枠に直接入力）'!C14)</f>
        <v/>
      </c>
      <c r="G13" s="200"/>
      <c r="H13" s="201"/>
      <c r="I13" s="113" t="str">
        <f>IF('入力用（色付きの枠に直接入力）'!D14="","",'入力用（色付きの枠に直接入力）'!D14)</f>
        <v/>
      </c>
      <c r="J13" s="155" t="str">
        <f>IF('入力用（色付きの枠に直接入力）'!E14="","",'入力用（色付きの枠に直接入力）'!E14)</f>
        <v/>
      </c>
      <c r="K13" s="156" t="s">
        <v>52</v>
      </c>
      <c r="L13" s="156" t="str">
        <f>IF('入力用（色付きの枠に直接入力）'!G14="","",'入力用（色付きの枠に直接入力）'!G14)</f>
        <v/>
      </c>
      <c r="M13" s="114" t="s">
        <v>53</v>
      </c>
      <c r="N13" s="42"/>
      <c r="O13" s="155" t="str">
        <f>IF('入力用（色付きの枠に直接入力）'!I14="","",'入力用（色付きの枠に直接入力）'!I14)</f>
        <v/>
      </c>
      <c r="P13" s="156" t="s">
        <v>52</v>
      </c>
      <c r="Q13" s="156" t="str">
        <f>IF('入力用（色付きの枠に直接入力）'!K14="","",'入力用（色付きの枠に直接入力）'!K14)</f>
        <v/>
      </c>
      <c r="R13" s="114" t="s">
        <v>53</v>
      </c>
      <c r="S13" s="42"/>
      <c r="T13" s="155" t="str">
        <f>IF('入力用（色付きの枠に直接入力）'!M14="","",'入力用（色付きの枠に直接入力）'!M14)</f>
        <v/>
      </c>
      <c r="U13" s="156" t="s">
        <v>52</v>
      </c>
      <c r="V13" s="156" t="str">
        <f>IF('入力用（色付きの枠に直接入力）'!O14="","",'入力用（色付きの枠に直接入力）'!O14)</f>
        <v/>
      </c>
      <c r="W13" s="114" t="s">
        <v>53</v>
      </c>
      <c r="X13" s="42"/>
      <c r="Y13" s="155" t="str">
        <f>IF('入力用（色付きの枠に直接入力）'!Q14="","",'入力用（色付きの枠に直接入力）'!Q14)</f>
        <v/>
      </c>
      <c r="Z13" s="156" t="s">
        <v>52</v>
      </c>
      <c r="AA13" s="156" t="str">
        <f>IF('入力用（色付きの枠に直接入力）'!S14="","",'入力用（色付きの枠に直接入力）'!S14)</f>
        <v/>
      </c>
      <c r="AB13" s="114" t="s">
        <v>53</v>
      </c>
      <c r="AC13" s="42"/>
      <c r="AD13" s="155" t="str">
        <f>IF('入力用（色付きの枠に直接入力）'!U14="","",'入力用（色付きの枠に直接入力）'!U14)</f>
        <v/>
      </c>
      <c r="AE13" s="156" t="s">
        <v>52</v>
      </c>
      <c r="AF13" s="156" t="str">
        <f>IF('入力用（色付きの枠に直接入力）'!W14="","",'入力用（色付きの枠に直接入力）'!W14)</f>
        <v/>
      </c>
      <c r="AG13" s="114" t="s">
        <v>53</v>
      </c>
      <c r="AH13" s="154"/>
    </row>
    <row r="14" spans="1:40" ht="18.75" customHeight="1" thickBot="1" x14ac:dyDescent="0.25">
      <c r="A14" s="165">
        <v>2</v>
      </c>
      <c r="B14" s="190" t="str">
        <f>IF('入力用（色付きの枠に直接入力）'!B15="","",'入力用（色付きの枠に直接入力）'!B15)</f>
        <v/>
      </c>
      <c r="C14" s="191"/>
      <c r="D14" s="191"/>
      <c r="E14" s="192"/>
      <c r="F14" s="193" t="str">
        <f>IF('入力用（色付きの枠に直接入力）'!C15="","",'入力用（色付きの枠に直接入力）'!C15)</f>
        <v/>
      </c>
      <c r="G14" s="194"/>
      <c r="H14" s="195"/>
      <c r="I14" s="32" t="str">
        <f>IF('入力用（色付きの枠に直接入力）'!D15="","",'入力用（色付きの枠に直接入力）'!D15)</f>
        <v/>
      </c>
      <c r="J14" s="115" t="str">
        <f>IF('入力用（色付きの枠に直接入力）'!E15="","",'入力用（色付きの枠に直接入力）'!E15)</f>
        <v/>
      </c>
      <c r="K14" s="33" t="s">
        <v>52</v>
      </c>
      <c r="L14" s="33" t="str">
        <f>IF('入力用（色付きの枠に直接入力）'!G15="","",'入力用（色付きの枠に直接入力）'!G15)</f>
        <v/>
      </c>
      <c r="M14" s="116" t="s">
        <v>53</v>
      </c>
      <c r="N14" s="107"/>
      <c r="O14" s="115" t="str">
        <f>IF('入力用（色付きの枠に直接入力）'!I15="","",'入力用（色付きの枠に直接入力）'!I15)</f>
        <v/>
      </c>
      <c r="P14" s="33" t="s">
        <v>52</v>
      </c>
      <c r="Q14" s="33" t="str">
        <f>IF('入力用（色付きの枠に直接入力）'!K15="","",'入力用（色付きの枠に直接入力）'!K15)</f>
        <v/>
      </c>
      <c r="R14" s="116" t="s">
        <v>53</v>
      </c>
      <c r="S14" s="107"/>
      <c r="T14" s="115" t="str">
        <f>IF('入力用（色付きの枠に直接入力）'!M15="","",'入力用（色付きの枠に直接入力）'!M15)</f>
        <v/>
      </c>
      <c r="U14" s="33" t="s">
        <v>52</v>
      </c>
      <c r="V14" s="33" t="str">
        <f>IF('入力用（色付きの枠に直接入力）'!O15="","",'入力用（色付きの枠に直接入力）'!O15)</f>
        <v/>
      </c>
      <c r="W14" s="116" t="s">
        <v>53</v>
      </c>
      <c r="X14" s="107"/>
      <c r="Y14" s="115" t="str">
        <f>IF('入力用（色付きの枠に直接入力）'!Q15="","",'入力用（色付きの枠に直接入力）'!Q15)</f>
        <v/>
      </c>
      <c r="Z14" s="33" t="s">
        <v>52</v>
      </c>
      <c r="AA14" s="33" t="str">
        <f>IF('入力用（色付きの枠に直接入力）'!S15="","",'入力用（色付きの枠に直接入力）'!S15)</f>
        <v/>
      </c>
      <c r="AB14" s="116" t="s">
        <v>53</v>
      </c>
      <c r="AC14" s="107"/>
      <c r="AD14" s="115" t="str">
        <f>IF('入力用（色付きの枠に直接入力）'!U15="","",'入力用（色付きの枠に直接入力）'!U15)</f>
        <v/>
      </c>
      <c r="AE14" s="33" t="s">
        <v>52</v>
      </c>
      <c r="AF14" s="33" t="str">
        <f>IF('入力用（色付きの枠に直接入力）'!W15="","",'入力用（色付きの枠に直接入力）'!W15)</f>
        <v/>
      </c>
      <c r="AG14" s="116" t="s">
        <v>53</v>
      </c>
      <c r="AH14" s="117"/>
      <c r="AJ14" s="111"/>
      <c r="AK14" s="111"/>
      <c r="AL14" s="111"/>
      <c r="AM14" s="111"/>
      <c r="AN14" s="111"/>
    </row>
    <row r="15" spans="1:40" ht="18.75" customHeight="1" x14ac:dyDescent="0.2">
      <c r="A15" s="164">
        <f t="shared" ref="A15" si="1">A13+1</f>
        <v>4</v>
      </c>
      <c r="B15" s="196" t="str">
        <f>IF('入力用（色付きの枠に直接入力）'!B16="","",'入力用（色付きの枠に直接入力）'!B16)</f>
        <v/>
      </c>
      <c r="C15" s="197"/>
      <c r="D15" s="197"/>
      <c r="E15" s="198"/>
      <c r="F15" s="199" t="str">
        <f>IF('入力用（色付きの枠に直接入力）'!C16="","",'入力用（色付きの枠に直接入力）'!C16)</f>
        <v/>
      </c>
      <c r="G15" s="200"/>
      <c r="H15" s="201"/>
      <c r="I15" s="113" t="str">
        <f>IF('入力用（色付きの枠に直接入力）'!D16="","",'入力用（色付きの枠に直接入力）'!D16)</f>
        <v/>
      </c>
      <c r="J15" s="155" t="str">
        <f>IF('入力用（色付きの枠に直接入力）'!E16="","",'入力用（色付きの枠に直接入力）'!E16)</f>
        <v/>
      </c>
      <c r="K15" s="156" t="s">
        <v>52</v>
      </c>
      <c r="L15" s="156" t="str">
        <f>IF('入力用（色付きの枠に直接入力）'!G16="","",'入力用（色付きの枠に直接入力）'!G16)</f>
        <v/>
      </c>
      <c r="M15" s="114" t="s">
        <v>53</v>
      </c>
      <c r="N15" s="42"/>
      <c r="O15" s="155" t="str">
        <f>IF('入力用（色付きの枠に直接入力）'!I16="","",'入力用（色付きの枠に直接入力）'!I16)</f>
        <v/>
      </c>
      <c r="P15" s="156" t="s">
        <v>52</v>
      </c>
      <c r="Q15" s="156" t="str">
        <f>IF('入力用（色付きの枠に直接入力）'!K16="","",'入力用（色付きの枠に直接入力）'!K16)</f>
        <v/>
      </c>
      <c r="R15" s="114" t="s">
        <v>53</v>
      </c>
      <c r="S15" s="42"/>
      <c r="T15" s="155" t="str">
        <f>IF('入力用（色付きの枠に直接入力）'!M16="","",'入力用（色付きの枠に直接入力）'!M16)</f>
        <v/>
      </c>
      <c r="U15" s="156" t="s">
        <v>52</v>
      </c>
      <c r="V15" s="156" t="str">
        <f>IF('入力用（色付きの枠に直接入力）'!O16="","",'入力用（色付きの枠に直接入力）'!O16)</f>
        <v/>
      </c>
      <c r="W15" s="114" t="s">
        <v>53</v>
      </c>
      <c r="X15" s="42"/>
      <c r="Y15" s="155" t="str">
        <f>IF('入力用（色付きの枠に直接入力）'!Q16="","",'入力用（色付きの枠に直接入力）'!Q16)</f>
        <v/>
      </c>
      <c r="Z15" s="156" t="s">
        <v>52</v>
      </c>
      <c r="AA15" s="156" t="str">
        <f>IF('入力用（色付きの枠に直接入力）'!S16="","",'入力用（色付きの枠に直接入力）'!S16)</f>
        <v/>
      </c>
      <c r="AB15" s="114" t="s">
        <v>53</v>
      </c>
      <c r="AC15" s="42"/>
      <c r="AD15" s="155" t="str">
        <f>IF('入力用（色付きの枠に直接入力）'!U16="","",'入力用（色付きの枠に直接入力）'!U16)</f>
        <v/>
      </c>
      <c r="AE15" s="156" t="s">
        <v>52</v>
      </c>
      <c r="AF15" s="156" t="str">
        <f>IF('入力用（色付きの枠に直接入力）'!W16="","",'入力用（色付きの枠に直接入力）'!W16)</f>
        <v/>
      </c>
      <c r="AG15" s="114" t="s">
        <v>53</v>
      </c>
      <c r="AH15" s="154"/>
    </row>
    <row r="16" spans="1:40" ht="18.75" customHeight="1" thickBot="1" x14ac:dyDescent="0.25">
      <c r="A16" s="165">
        <v>2</v>
      </c>
      <c r="B16" s="190" t="str">
        <f>IF('入力用（色付きの枠に直接入力）'!B17="","",'入力用（色付きの枠に直接入力）'!B17)</f>
        <v/>
      </c>
      <c r="C16" s="191"/>
      <c r="D16" s="191"/>
      <c r="E16" s="192"/>
      <c r="F16" s="193" t="str">
        <f>IF('入力用（色付きの枠に直接入力）'!C17="","",'入力用（色付きの枠に直接入力）'!C17)</f>
        <v/>
      </c>
      <c r="G16" s="194"/>
      <c r="H16" s="195"/>
      <c r="I16" s="32" t="str">
        <f>IF('入力用（色付きの枠に直接入力）'!D17="","",'入力用（色付きの枠に直接入力）'!D17)</f>
        <v/>
      </c>
      <c r="J16" s="115" t="str">
        <f>IF('入力用（色付きの枠に直接入力）'!E17="","",'入力用（色付きの枠に直接入力）'!E17)</f>
        <v/>
      </c>
      <c r="K16" s="33" t="s">
        <v>52</v>
      </c>
      <c r="L16" s="33" t="str">
        <f>IF('入力用（色付きの枠に直接入力）'!G17="","",'入力用（色付きの枠に直接入力）'!G17)</f>
        <v/>
      </c>
      <c r="M16" s="116" t="s">
        <v>53</v>
      </c>
      <c r="N16" s="107"/>
      <c r="O16" s="115" t="str">
        <f>IF('入力用（色付きの枠に直接入力）'!I17="","",'入力用（色付きの枠に直接入力）'!I17)</f>
        <v/>
      </c>
      <c r="P16" s="33" t="s">
        <v>52</v>
      </c>
      <c r="Q16" s="33" t="str">
        <f>IF('入力用（色付きの枠に直接入力）'!K17="","",'入力用（色付きの枠に直接入力）'!K17)</f>
        <v/>
      </c>
      <c r="R16" s="116" t="s">
        <v>53</v>
      </c>
      <c r="S16" s="107"/>
      <c r="T16" s="115" t="str">
        <f>IF('入力用（色付きの枠に直接入力）'!M17="","",'入力用（色付きの枠に直接入力）'!M17)</f>
        <v/>
      </c>
      <c r="U16" s="33" t="s">
        <v>52</v>
      </c>
      <c r="V16" s="33" t="str">
        <f>IF('入力用（色付きの枠に直接入力）'!O17="","",'入力用（色付きの枠に直接入力）'!O17)</f>
        <v/>
      </c>
      <c r="W16" s="116" t="s">
        <v>53</v>
      </c>
      <c r="X16" s="107"/>
      <c r="Y16" s="115" t="str">
        <f>IF('入力用（色付きの枠に直接入力）'!Q17="","",'入力用（色付きの枠に直接入力）'!Q17)</f>
        <v/>
      </c>
      <c r="Z16" s="33" t="s">
        <v>52</v>
      </c>
      <c r="AA16" s="33" t="str">
        <f>IF('入力用（色付きの枠に直接入力）'!S17="","",'入力用（色付きの枠に直接入力）'!S17)</f>
        <v/>
      </c>
      <c r="AB16" s="116" t="s">
        <v>53</v>
      </c>
      <c r="AC16" s="107"/>
      <c r="AD16" s="115" t="str">
        <f>IF('入力用（色付きの枠に直接入力）'!U17="","",'入力用（色付きの枠に直接入力）'!U17)</f>
        <v/>
      </c>
      <c r="AE16" s="33" t="s">
        <v>52</v>
      </c>
      <c r="AF16" s="33" t="str">
        <f>IF('入力用（色付きの枠に直接入力）'!W17="","",'入力用（色付きの枠に直接入力）'!W17)</f>
        <v/>
      </c>
      <c r="AG16" s="116" t="s">
        <v>53</v>
      </c>
      <c r="AH16" s="117"/>
    </row>
    <row r="17" spans="1:34" ht="18.75" customHeight="1" x14ac:dyDescent="0.2">
      <c r="A17" s="164">
        <f t="shared" ref="A17" si="2">A15+1</f>
        <v>5</v>
      </c>
      <c r="B17" s="196" t="str">
        <f>IF('入力用（色付きの枠に直接入力）'!B18="","",'入力用（色付きの枠に直接入力）'!B18)</f>
        <v/>
      </c>
      <c r="C17" s="197"/>
      <c r="D17" s="197"/>
      <c r="E17" s="198"/>
      <c r="F17" s="199" t="str">
        <f>IF('入力用（色付きの枠に直接入力）'!C18="","",'入力用（色付きの枠に直接入力）'!C18)</f>
        <v/>
      </c>
      <c r="G17" s="200"/>
      <c r="H17" s="201"/>
      <c r="I17" s="113" t="str">
        <f>IF('入力用（色付きの枠に直接入力）'!D18="","",'入力用（色付きの枠に直接入力）'!D18)</f>
        <v/>
      </c>
      <c r="J17" s="155" t="str">
        <f>IF('入力用（色付きの枠に直接入力）'!E18="","",'入力用（色付きの枠に直接入力）'!E18)</f>
        <v/>
      </c>
      <c r="K17" s="156" t="s">
        <v>52</v>
      </c>
      <c r="L17" s="156" t="str">
        <f>IF('入力用（色付きの枠に直接入力）'!G18="","",'入力用（色付きの枠に直接入力）'!G18)</f>
        <v/>
      </c>
      <c r="M17" s="114" t="s">
        <v>53</v>
      </c>
      <c r="N17" s="42"/>
      <c r="O17" s="155" t="str">
        <f>IF('入力用（色付きの枠に直接入力）'!I18="","",'入力用（色付きの枠に直接入力）'!I18)</f>
        <v/>
      </c>
      <c r="P17" s="156" t="s">
        <v>52</v>
      </c>
      <c r="Q17" s="156" t="str">
        <f>IF('入力用（色付きの枠に直接入力）'!K18="","",'入力用（色付きの枠に直接入力）'!K18)</f>
        <v/>
      </c>
      <c r="R17" s="114" t="s">
        <v>53</v>
      </c>
      <c r="S17" s="42"/>
      <c r="T17" s="155" t="str">
        <f>IF('入力用（色付きの枠に直接入力）'!M18="","",'入力用（色付きの枠に直接入力）'!M18)</f>
        <v/>
      </c>
      <c r="U17" s="156" t="s">
        <v>52</v>
      </c>
      <c r="V17" s="156" t="str">
        <f>IF('入力用（色付きの枠に直接入力）'!O18="","",'入力用（色付きの枠に直接入力）'!O18)</f>
        <v/>
      </c>
      <c r="W17" s="114" t="s">
        <v>53</v>
      </c>
      <c r="X17" s="42"/>
      <c r="Y17" s="155" t="str">
        <f>IF('入力用（色付きの枠に直接入力）'!Q18="","",'入力用（色付きの枠に直接入力）'!Q18)</f>
        <v/>
      </c>
      <c r="Z17" s="156" t="s">
        <v>52</v>
      </c>
      <c r="AA17" s="156" t="str">
        <f>IF('入力用（色付きの枠に直接入力）'!S18="","",'入力用（色付きの枠に直接入力）'!S18)</f>
        <v/>
      </c>
      <c r="AB17" s="114" t="s">
        <v>53</v>
      </c>
      <c r="AC17" s="42"/>
      <c r="AD17" s="155" t="str">
        <f>IF('入力用（色付きの枠に直接入力）'!U18="","",'入力用（色付きの枠に直接入力）'!U18)</f>
        <v/>
      </c>
      <c r="AE17" s="156" t="s">
        <v>52</v>
      </c>
      <c r="AF17" s="156" t="str">
        <f>IF('入力用（色付きの枠に直接入力）'!W18="","",'入力用（色付きの枠に直接入力）'!W18)</f>
        <v/>
      </c>
      <c r="AG17" s="114" t="s">
        <v>53</v>
      </c>
      <c r="AH17" s="154"/>
    </row>
    <row r="18" spans="1:34" ht="18.75" customHeight="1" thickBot="1" x14ac:dyDescent="0.25">
      <c r="A18" s="165">
        <v>2</v>
      </c>
      <c r="B18" s="190" t="str">
        <f>IF('入力用（色付きの枠に直接入力）'!B19="","",'入力用（色付きの枠に直接入力）'!B19)</f>
        <v/>
      </c>
      <c r="C18" s="191"/>
      <c r="D18" s="191"/>
      <c r="E18" s="192"/>
      <c r="F18" s="193" t="str">
        <f>IF('入力用（色付きの枠に直接入力）'!C19="","",'入力用（色付きの枠に直接入力）'!C19)</f>
        <v/>
      </c>
      <c r="G18" s="194"/>
      <c r="H18" s="195"/>
      <c r="I18" s="32" t="str">
        <f>IF('入力用（色付きの枠に直接入力）'!D19="","",'入力用（色付きの枠に直接入力）'!D19)</f>
        <v/>
      </c>
      <c r="J18" s="115" t="str">
        <f>IF('入力用（色付きの枠に直接入力）'!E19="","",'入力用（色付きの枠に直接入力）'!E19)</f>
        <v/>
      </c>
      <c r="K18" s="33" t="s">
        <v>52</v>
      </c>
      <c r="L18" s="33" t="str">
        <f>IF('入力用（色付きの枠に直接入力）'!G19="","",'入力用（色付きの枠に直接入力）'!G19)</f>
        <v/>
      </c>
      <c r="M18" s="116" t="s">
        <v>53</v>
      </c>
      <c r="N18" s="107"/>
      <c r="O18" s="115" t="str">
        <f>IF('入力用（色付きの枠に直接入力）'!I19="","",'入力用（色付きの枠に直接入力）'!I19)</f>
        <v/>
      </c>
      <c r="P18" s="33" t="s">
        <v>52</v>
      </c>
      <c r="Q18" s="33" t="str">
        <f>IF('入力用（色付きの枠に直接入力）'!K19="","",'入力用（色付きの枠に直接入力）'!K19)</f>
        <v/>
      </c>
      <c r="R18" s="116" t="s">
        <v>53</v>
      </c>
      <c r="S18" s="107"/>
      <c r="T18" s="115" t="str">
        <f>IF('入力用（色付きの枠に直接入力）'!M19="","",'入力用（色付きの枠に直接入力）'!M19)</f>
        <v/>
      </c>
      <c r="U18" s="33" t="s">
        <v>52</v>
      </c>
      <c r="V18" s="33" t="str">
        <f>IF('入力用（色付きの枠に直接入力）'!O19="","",'入力用（色付きの枠に直接入力）'!O19)</f>
        <v/>
      </c>
      <c r="W18" s="116" t="s">
        <v>53</v>
      </c>
      <c r="X18" s="107"/>
      <c r="Y18" s="115" t="str">
        <f>IF('入力用（色付きの枠に直接入力）'!Q19="","",'入力用（色付きの枠に直接入力）'!Q19)</f>
        <v/>
      </c>
      <c r="Z18" s="33" t="s">
        <v>52</v>
      </c>
      <c r="AA18" s="33" t="str">
        <f>IF('入力用（色付きの枠に直接入力）'!S19="","",'入力用（色付きの枠に直接入力）'!S19)</f>
        <v/>
      </c>
      <c r="AB18" s="116" t="s">
        <v>53</v>
      </c>
      <c r="AC18" s="107"/>
      <c r="AD18" s="115" t="str">
        <f>IF('入力用（色付きの枠に直接入力）'!U19="","",'入力用（色付きの枠に直接入力）'!U19)</f>
        <v/>
      </c>
      <c r="AE18" s="33" t="s">
        <v>52</v>
      </c>
      <c r="AF18" s="33" t="str">
        <f>IF('入力用（色付きの枠に直接入力）'!W19="","",'入力用（色付きの枠に直接入力）'!W19)</f>
        <v/>
      </c>
      <c r="AG18" s="116" t="s">
        <v>53</v>
      </c>
      <c r="AH18" s="117"/>
    </row>
    <row r="19" spans="1:34" ht="18.75" customHeight="1" x14ac:dyDescent="0.2">
      <c r="A19" s="164">
        <f t="shared" ref="A19" si="3">A17+1</f>
        <v>6</v>
      </c>
      <c r="B19" s="196" t="str">
        <f>IF('入力用（色付きの枠に直接入力）'!B20="","",'入力用（色付きの枠に直接入力）'!B20)</f>
        <v/>
      </c>
      <c r="C19" s="197"/>
      <c r="D19" s="197"/>
      <c r="E19" s="198"/>
      <c r="F19" s="199" t="str">
        <f>IF('入力用（色付きの枠に直接入力）'!C20="","",'入力用（色付きの枠に直接入力）'!C20)</f>
        <v/>
      </c>
      <c r="G19" s="200"/>
      <c r="H19" s="201"/>
      <c r="I19" s="113" t="str">
        <f>IF('入力用（色付きの枠に直接入力）'!D20="","",'入力用（色付きの枠に直接入力）'!D20)</f>
        <v/>
      </c>
      <c r="J19" s="155" t="str">
        <f>IF('入力用（色付きの枠に直接入力）'!E20="","",'入力用（色付きの枠に直接入力）'!E20)</f>
        <v/>
      </c>
      <c r="K19" s="156" t="s">
        <v>52</v>
      </c>
      <c r="L19" s="156" t="str">
        <f>IF('入力用（色付きの枠に直接入力）'!G20="","",'入力用（色付きの枠に直接入力）'!G20)</f>
        <v/>
      </c>
      <c r="M19" s="114" t="s">
        <v>53</v>
      </c>
      <c r="N19" s="42"/>
      <c r="O19" s="155" t="str">
        <f>IF('入力用（色付きの枠に直接入力）'!I20="","",'入力用（色付きの枠に直接入力）'!I20)</f>
        <v/>
      </c>
      <c r="P19" s="156" t="s">
        <v>52</v>
      </c>
      <c r="Q19" s="156" t="str">
        <f>IF('入力用（色付きの枠に直接入力）'!K20="","",'入力用（色付きの枠に直接入力）'!K20)</f>
        <v/>
      </c>
      <c r="R19" s="114" t="s">
        <v>53</v>
      </c>
      <c r="S19" s="42"/>
      <c r="T19" s="155" t="str">
        <f>IF('入力用（色付きの枠に直接入力）'!M20="","",'入力用（色付きの枠に直接入力）'!M20)</f>
        <v/>
      </c>
      <c r="U19" s="156" t="s">
        <v>52</v>
      </c>
      <c r="V19" s="156" t="str">
        <f>IF('入力用（色付きの枠に直接入力）'!O20="","",'入力用（色付きの枠に直接入力）'!O20)</f>
        <v/>
      </c>
      <c r="W19" s="114" t="s">
        <v>53</v>
      </c>
      <c r="X19" s="42"/>
      <c r="Y19" s="155" t="str">
        <f>IF('入力用（色付きの枠に直接入力）'!Q20="","",'入力用（色付きの枠に直接入力）'!Q20)</f>
        <v/>
      </c>
      <c r="Z19" s="156" t="s">
        <v>52</v>
      </c>
      <c r="AA19" s="156" t="str">
        <f>IF('入力用（色付きの枠に直接入力）'!S20="","",'入力用（色付きの枠に直接入力）'!S20)</f>
        <v/>
      </c>
      <c r="AB19" s="114" t="s">
        <v>53</v>
      </c>
      <c r="AC19" s="42"/>
      <c r="AD19" s="155" t="str">
        <f>IF('入力用（色付きの枠に直接入力）'!U20="","",'入力用（色付きの枠に直接入力）'!U20)</f>
        <v/>
      </c>
      <c r="AE19" s="156" t="s">
        <v>52</v>
      </c>
      <c r="AF19" s="156" t="str">
        <f>IF('入力用（色付きの枠に直接入力）'!W20="","",'入力用（色付きの枠に直接入力）'!W20)</f>
        <v/>
      </c>
      <c r="AG19" s="114" t="s">
        <v>53</v>
      </c>
      <c r="AH19" s="154"/>
    </row>
    <row r="20" spans="1:34" ht="18.75" customHeight="1" thickBot="1" x14ac:dyDescent="0.25">
      <c r="A20" s="165">
        <v>2</v>
      </c>
      <c r="B20" s="190" t="str">
        <f>IF('入力用（色付きの枠に直接入力）'!B21="","",'入力用（色付きの枠に直接入力）'!B21)</f>
        <v/>
      </c>
      <c r="C20" s="191"/>
      <c r="D20" s="191"/>
      <c r="E20" s="192"/>
      <c r="F20" s="193" t="str">
        <f>IF('入力用（色付きの枠に直接入力）'!C21="","",'入力用（色付きの枠に直接入力）'!C21)</f>
        <v/>
      </c>
      <c r="G20" s="194"/>
      <c r="H20" s="195"/>
      <c r="I20" s="32" t="str">
        <f>IF('入力用（色付きの枠に直接入力）'!D21="","",'入力用（色付きの枠に直接入力）'!D21)</f>
        <v/>
      </c>
      <c r="J20" s="115" t="str">
        <f>IF('入力用（色付きの枠に直接入力）'!E21="","",'入力用（色付きの枠に直接入力）'!E21)</f>
        <v/>
      </c>
      <c r="K20" s="33" t="s">
        <v>52</v>
      </c>
      <c r="L20" s="33" t="str">
        <f>IF('入力用（色付きの枠に直接入力）'!G21="","",'入力用（色付きの枠に直接入力）'!G21)</f>
        <v/>
      </c>
      <c r="M20" s="116" t="s">
        <v>53</v>
      </c>
      <c r="N20" s="107"/>
      <c r="O20" s="115" t="str">
        <f>IF('入力用（色付きの枠に直接入力）'!I21="","",'入力用（色付きの枠に直接入力）'!I21)</f>
        <v/>
      </c>
      <c r="P20" s="33" t="s">
        <v>52</v>
      </c>
      <c r="Q20" s="33" t="str">
        <f>IF('入力用（色付きの枠に直接入力）'!K21="","",'入力用（色付きの枠に直接入力）'!K21)</f>
        <v/>
      </c>
      <c r="R20" s="116" t="s">
        <v>53</v>
      </c>
      <c r="S20" s="107"/>
      <c r="T20" s="115" t="str">
        <f>IF('入力用（色付きの枠に直接入力）'!M21="","",'入力用（色付きの枠に直接入力）'!M21)</f>
        <v/>
      </c>
      <c r="U20" s="33" t="s">
        <v>52</v>
      </c>
      <c r="V20" s="33" t="str">
        <f>IF('入力用（色付きの枠に直接入力）'!O21="","",'入力用（色付きの枠に直接入力）'!O21)</f>
        <v/>
      </c>
      <c r="W20" s="116" t="s">
        <v>53</v>
      </c>
      <c r="X20" s="107"/>
      <c r="Y20" s="115" t="str">
        <f>IF('入力用（色付きの枠に直接入力）'!Q21="","",'入力用（色付きの枠に直接入力）'!Q21)</f>
        <v/>
      </c>
      <c r="Z20" s="33" t="s">
        <v>52</v>
      </c>
      <c r="AA20" s="33" t="str">
        <f>IF('入力用（色付きの枠に直接入力）'!S21="","",'入力用（色付きの枠に直接入力）'!S21)</f>
        <v/>
      </c>
      <c r="AB20" s="116" t="s">
        <v>53</v>
      </c>
      <c r="AC20" s="107"/>
      <c r="AD20" s="115" t="str">
        <f>IF('入力用（色付きの枠に直接入力）'!U21="","",'入力用（色付きの枠に直接入力）'!U21)</f>
        <v/>
      </c>
      <c r="AE20" s="33" t="s">
        <v>52</v>
      </c>
      <c r="AF20" s="33" t="str">
        <f>IF('入力用（色付きの枠に直接入力）'!W21="","",'入力用（色付きの枠に直接入力）'!W21)</f>
        <v/>
      </c>
      <c r="AG20" s="116" t="s">
        <v>53</v>
      </c>
      <c r="AH20" s="117"/>
    </row>
    <row r="21" spans="1:34" ht="18.75" customHeight="1" x14ac:dyDescent="0.2">
      <c r="A21" s="164">
        <f t="shared" ref="A21" si="4">A19+1</f>
        <v>7</v>
      </c>
      <c r="B21" s="196" t="str">
        <f>IF('入力用（色付きの枠に直接入力）'!B22="","",'入力用（色付きの枠に直接入力）'!B22)</f>
        <v/>
      </c>
      <c r="C21" s="197"/>
      <c r="D21" s="197"/>
      <c r="E21" s="198"/>
      <c r="F21" s="199" t="str">
        <f>IF('入力用（色付きの枠に直接入力）'!C22="","",'入力用（色付きの枠に直接入力）'!C22)</f>
        <v/>
      </c>
      <c r="G21" s="200"/>
      <c r="H21" s="201"/>
      <c r="I21" s="113" t="str">
        <f>IF('入力用（色付きの枠に直接入力）'!D22="","",'入力用（色付きの枠に直接入力）'!D22)</f>
        <v/>
      </c>
      <c r="J21" s="155" t="str">
        <f>IF('入力用（色付きの枠に直接入力）'!E22="","",'入力用（色付きの枠に直接入力）'!E22)</f>
        <v/>
      </c>
      <c r="K21" s="156" t="s">
        <v>52</v>
      </c>
      <c r="L21" s="156" t="str">
        <f>IF('入力用（色付きの枠に直接入力）'!G22="","",'入力用（色付きの枠に直接入力）'!G22)</f>
        <v/>
      </c>
      <c r="M21" s="114" t="s">
        <v>53</v>
      </c>
      <c r="N21" s="42"/>
      <c r="O21" s="155" t="str">
        <f>IF('入力用（色付きの枠に直接入力）'!I22="","",'入力用（色付きの枠に直接入力）'!I22)</f>
        <v/>
      </c>
      <c r="P21" s="156" t="s">
        <v>52</v>
      </c>
      <c r="Q21" s="156" t="str">
        <f>IF('入力用（色付きの枠に直接入力）'!K22="","",'入力用（色付きの枠に直接入力）'!K22)</f>
        <v/>
      </c>
      <c r="R21" s="114" t="s">
        <v>53</v>
      </c>
      <c r="S21" s="42"/>
      <c r="T21" s="155" t="str">
        <f>IF('入力用（色付きの枠に直接入力）'!M22="","",'入力用（色付きの枠に直接入力）'!M22)</f>
        <v/>
      </c>
      <c r="U21" s="156" t="s">
        <v>52</v>
      </c>
      <c r="V21" s="156" t="str">
        <f>IF('入力用（色付きの枠に直接入力）'!O22="","",'入力用（色付きの枠に直接入力）'!O22)</f>
        <v/>
      </c>
      <c r="W21" s="114" t="s">
        <v>53</v>
      </c>
      <c r="X21" s="42"/>
      <c r="Y21" s="155" t="str">
        <f>IF('入力用（色付きの枠に直接入力）'!Q22="","",'入力用（色付きの枠に直接入力）'!Q22)</f>
        <v/>
      </c>
      <c r="Z21" s="156" t="s">
        <v>52</v>
      </c>
      <c r="AA21" s="156" t="str">
        <f>IF('入力用（色付きの枠に直接入力）'!S22="","",'入力用（色付きの枠に直接入力）'!S22)</f>
        <v/>
      </c>
      <c r="AB21" s="114" t="s">
        <v>53</v>
      </c>
      <c r="AC21" s="42"/>
      <c r="AD21" s="155" t="str">
        <f>IF('入力用（色付きの枠に直接入力）'!U22="","",'入力用（色付きの枠に直接入力）'!U22)</f>
        <v/>
      </c>
      <c r="AE21" s="156" t="s">
        <v>52</v>
      </c>
      <c r="AF21" s="156" t="str">
        <f>IF('入力用（色付きの枠に直接入力）'!W22="","",'入力用（色付きの枠に直接入力）'!W22)</f>
        <v/>
      </c>
      <c r="AG21" s="114" t="s">
        <v>53</v>
      </c>
      <c r="AH21" s="154"/>
    </row>
    <row r="22" spans="1:34" ht="18.75" customHeight="1" thickBot="1" x14ac:dyDescent="0.25">
      <c r="A22" s="165">
        <v>2</v>
      </c>
      <c r="B22" s="190" t="str">
        <f>IF('入力用（色付きの枠に直接入力）'!B23="","",'入力用（色付きの枠に直接入力）'!B23)</f>
        <v/>
      </c>
      <c r="C22" s="191"/>
      <c r="D22" s="191"/>
      <c r="E22" s="192"/>
      <c r="F22" s="193" t="str">
        <f>IF('入力用（色付きの枠に直接入力）'!C23="","",'入力用（色付きの枠に直接入力）'!C23)</f>
        <v/>
      </c>
      <c r="G22" s="194"/>
      <c r="H22" s="195"/>
      <c r="I22" s="32" t="str">
        <f>IF('入力用（色付きの枠に直接入力）'!D23="","",'入力用（色付きの枠に直接入力）'!D23)</f>
        <v/>
      </c>
      <c r="J22" s="115" t="str">
        <f>IF('入力用（色付きの枠に直接入力）'!E23="","",'入力用（色付きの枠に直接入力）'!E23)</f>
        <v/>
      </c>
      <c r="K22" s="33" t="s">
        <v>52</v>
      </c>
      <c r="L22" s="33" t="str">
        <f>IF('入力用（色付きの枠に直接入力）'!G23="","",'入力用（色付きの枠に直接入力）'!G23)</f>
        <v/>
      </c>
      <c r="M22" s="116" t="s">
        <v>53</v>
      </c>
      <c r="N22" s="107"/>
      <c r="O22" s="115" t="str">
        <f>IF('入力用（色付きの枠に直接入力）'!I23="","",'入力用（色付きの枠に直接入力）'!I23)</f>
        <v/>
      </c>
      <c r="P22" s="33" t="s">
        <v>52</v>
      </c>
      <c r="Q22" s="33" t="str">
        <f>IF('入力用（色付きの枠に直接入力）'!K23="","",'入力用（色付きの枠に直接入力）'!K23)</f>
        <v/>
      </c>
      <c r="R22" s="116" t="s">
        <v>53</v>
      </c>
      <c r="S22" s="107"/>
      <c r="T22" s="115" t="str">
        <f>IF('入力用（色付きの枠に直接入力）'!M23="","",'入力用（色付きの枠に直接入力）'!M23)</f>
        <v/>
      </c>
      <c r="U22" s="33" t="s">
        <v>52</v>
      </c>
      <c r="V22" s="33" t="str">
        <f>IF('入力用（色付きの枠に直接入力）'!O23="","",'入力用（色付きの枠に直接入力）'!O23)</f>
        <v/>
      </c>
      <c r="W22" s="116" t="s">
        <v>53</v>
      </c>
      <c r="X22" s="107"/>
      <c r="Y22" s="115" t="str">
        <f>IF('入力用（色付きの枠に直接入力）'!Q23="","",'入力用（色付きの枠に直接入力）'!Q23)</f>
        <v/>
      </c>
      <c r="Z22" s="33" t="s">
        <v>52</v>
      </c>
      <c r="AA22" s="33" t="str">
        <f>IF('入力用（色付きの枠に直接入力）'!S23="","",'入力用（色付きの枠に直接入力）'!S23)</f>
        <v/>
      </c>
      <c r="AB22" s="116" t="s">
        <v>53</v>
      </c>
      <c r="AC22" s="107"/>
      <c r="AD22" s="115" t="str">
        <f>IF('入力用（色付きの枠に直接入力）'!U23="","",'入力用（色付きの枠に直接入力）'!U23)</f>
        <v/>
      </c>
      <c r="AE22" s="33" t="s">
        <v>52</v>
      </c>
      <c r="AF22" s="33" t="str">
        <f>IF('入力用（色付きの枠に直接入力）'!W23="","",'入力用（色付きの枠に直接入力）'!W23)</f>
        <v/>
      </c>
      <c r="AG22" s="116" t="s">
        <v>53</v>
      </c>
      <c r="AH22" s="117"/>
    </row>
    <row r="23" spans="1:34" ht="18.75" customHeight="1" x14ac:dyDescent="0.2">
      <c r="A23" s="164">
        <f t="shared" ref="A23" si="5">A21+1</f>
        <v>8</v>
      </c>
      <c r="B23" s="196" t="str">
        <f>IF('入力用（色付きの枠に直接入力）'!B24="","",'入力用（色付きの枠に直接入力）'!B24)</f>
        <v/>
      </c>
      <c r="C23" s="197"/>
      <c r="D23" s="197"/>
      <c r="E23" s="198"/>
      <c r="F23" s="199" t="str">
        <f>IF('入力用（色付きの枠に直接入力）'!C24="","",'入力用（色付きの枠に直接入力）'!C24)</f>
        <v/>
      </c>
      <c r="G23" s="200"/>
      <c r="H23" s="201"/>
      <c r="I23" s="113" t="str">
        <f>IF('入力用（色付きの枠に直接入力）'!D24="","",'入力用（色付きの枠に直接入力）'!D24)</f>
        <v/>
      </c>
      <c r="J23" s="155" t="str">
        <f>IF('入力用（色付きの枠に直接入力）'!E24="","",'入力用（色付きの枠に直接入力）'!E24)</f>
        <v/>
      </c>
      <c r="K23" s="156" t="s">
        <v>52</v>
      </c>
      <c r="L23" s="156" t="str">
        <f>IF('入力用（色付きの枠に直接入力）'!G24="","",'入力用（色付きの枠に直接入力）'!G24)</f>
        <v/>
      </c>
      <c r="M23" s="114" t="s">
        <v>53</v>
      </c>
      <c r="N23" s="42"/>
      <c r="O23" s="155" t="str">
        <f>IF('入力用（色付きの枠に直接入力）'!I24="","",'入力用（色付きの枠に直接入力）'!I24)</f>
        <v/>
      </c>
      <c r="P23" s="156" t="s">
        <v>52</v>
      </c>
      <c r="Q23" s="156" t="str">
        <f>IF('入力用（色付きの枠に直接入力）'!K24="","",'入力用（色付きの枠に直接入力）'!K24)</f>
        <v/>
      </c>
      <c r="R23" s="114" t="s">
        <v>53</v>
      </c>
      <c r="S23" s="42"/>
      <c r="T23" s="155" t="str">
        <f>IF('入力用（色付きの枠に直接入力）'!M24="","",'入力用（色付きの枠に直接入力）'!M24)</f>
        <v/>
      </c>
      <c r="U23" s="156" t="s">
        <v>52</v>
      </c>
      <c r="V23" s="156" t="str">
        <f>IF('入力用（色付きの枠に直接入力）'!O24="","",'入力用（色付きの枠に直接入力）'!O24)</f>
        <v/>
      </c>
      <c r="W23" s="114" t="s">
        <v>53</v>
      </c>
      <c r="X23" s="42"/>
      <c r="Y23" s="155" t="str">
        <f>IF('入力用（色付きの枠に直接入力）'!Q24="","",'入力用（色付きの枠に直接入力）'!Q24)</f>
        <v/>
      </c>
      <c r="Z23" s="156" t="s">
        <v>52</v>
      </c>
      <c r="AA23" s="156" t="str">
        <f>IF('入力用（色付きの枠に直接入力）'!S24="","",'入力用（色付きの枠に直接入力）'!S24)</f>
        <v/>
      </c>
      <c r="AB23" s="114" t="s">
        <v>53</v>
      </c>
      <c r="AC23" s="42"/>
      <c r="AD23" s="155" t="str">
        <f>IF('入力用（色付きの枠に直接入力）'!U24="","",'入力用（色付きの枠に直接入力）'!U24)</f>
        <v/>
      </c>
      <c r="AE23" s="156" t="s">
        <v>52</v>
      </c>
      <c r="AF23" s="156" t="str">
        <f>IF('入力用（色付きの枠に直接入力）'!W24="","",'入力用（色付きの枠に直接入力）'!W24)</f>
        <v/>
      </c>
      <c r="AG23" s="114" t="s">
        <v>53</v>
      </c>
      <c r="AH23" s="154"/>
    </row>
    <row r="24" spans="1:34" ht="18.75" customHeight="1" thickBot="1" x14ac:dyDescent="0.25">
      <c r="A24" s="165">
        <v>2</v>
      </c>
      <c r="B24" s="190" t="str">
        <f>IF('入力用（色付きの枠に直接入力）'!B25="","",'入力用（色付きの枠に直接入力）'!B25)</f>
        <v/>
      </c>
      <c r="C24" s="191"/>
      <c r="D24" s="191"/>
      <c r="E24" s="192"/>
      <c r="F24" s="193" t="str">
        <f>IF('入力用（色付きの枠に直接入力）'!C25="","",'入力用（色付きの枠に直接入力）'!C25)</f>
        <v/>
      </c>
      <c r="G24" s="194"/>
      <c r="H24" s="195"/>
      <c r="I24" s="32" t="str">
        <f>IF('入力用（色付きの枠に直接入力）'!D25="","",'入力用（色付きの枠に直接入力）'!D25)</f>
        <v/>
      </c>
      <c r="J24" s="115" t="str">
        <f>IF('入力用（色付きの枠に直接入力）'!E25="","",'入力用（色付きの枠に直接入力）'!E25)</f>
        <v/>
      </c>
      <c r="K24" s="33" t="s">
        <v>52</v>
      </c>
      <c r="L24" s="33" t="str">
        <f>IF('入力用（色付きの枠に直接入力）'!G25="","",'入力用（色付きの枠に直接入力）'!G25)</f>
        <v/>
      </c>
      <c r="M24" s="116" t="s">
        <v>53</v>
      </c>
      <c r="N24" s="107"/>
      <c r="O24" s="115" t="str">
        <f>IF('入力用（色付きの枠に直接入力）'!I25="","",'入力用（色付きの枠に直接入力）'!I25)</f>
        <v/>
      </c>
      <c r="P24" s="33" t="s">
        <v>52</v>
      </c>
      <c r="Q24" s="33" t="str">
        <f>IF('入力用（色付きの枠に直接入力）'!K25="","",'入力用（色付きの枠に直接入力）'!K25)</f>
        <v/>
      </c>
      <c r="R24" s="116" t="s">
        <v>53</v>
      </c>
      <c r="S24" s="107"/>
      <c r="T24" s="115" t="str">
        <f>IF('入力用（色付きの枠に直接入力）'!M25="","",'入力用（色付きの枠に直接入力）'!M25)</f>
        <v/>
      </c>
      <c r="U24" s="33" t="s">
        <v>52</v>
      </c>
      <c r="V24" s="33" t="str">
        <f>IF('入力用（色付きの枠に直接入力）'!O25="","",'入力用（色付きの枠に直接入力）'!O25)</f>
        <v/>
      </c>
      <c r="W24" s="116" t="s">
        <v>53</v>
      </c>
      <c r="X24" s="107"/>
      <c r="Y24" s="115" t="str">
        <f>IF('入力用（色付きの枠に直接入力）'!Q25="","",'入力用（色付きの枠に直接入力）'!Q25)</f>
        <v/>
      </c>
      <c r="Z24" s="33" t="s">
        <v>52</v>
      </c>
      <c r="AA24" s="33" t="str">
        <f>IF('入力用（色付きの枠に直接入力）'!S25="","",'入力用（色付きの枠に直接入力）'!S25)</f>
        <v/>
      </c>
      <c r="AB24" s="116" t="s">
        <v>53</v>
      </c>
      <c r="AC24" s="107"/>
      <c r="AD24" s="115" t="str">
        <f>IF('入力用（色付きの枠に直接入力）'!U25="","",'入力用（色付きの枠に直接入力）'!U25)</f>
        <v/>
      </c>
      <c r="AE24" s="33" t="s">
        <v>52</v>
      </c>
      <c r="AF24" s="33" t="str">
        <f>IF('入力用（色付きの枠に直接入力）'!W25="","",'入力用（色付きの枠に直接入力）'!W25)</f>
        <v/>
      </c>
      <c r="AG24" s="116" t="s">
        <v>53</v>
      </c>
      <c r="AH24" s="117"/>
    </row>
    <row r="25" spans="1:34" ht="18.75" customHeight="1" x14ac:dyDescent="0.2">
      <c r="A25" s="164">
        <f t="shared" ref="A25" si="6">A23+1</f>
        <v>9</v>
      </c>
      <c r="B25" s="196" t="str">
        <f>IF('入力用（色付きの枠に直接入力）'!B26="","",'入力用（色付きの枠に直接入力）'!B26)</f>
        <v/>
      </c>
      <c r="C25" s="197"/>
      <c r="D25" s="197"/>
      <c r="E25" s="198"/>
      <c r="F25" s="199" t="str">
        <f>IF('入力用（色付きの枠に直接入力）'!C26="","",'入力用（色付きの枠に直接入力）'!C26)</f>
        <v/>
      </c>
      <c r="G25" s="200"/>
      <c r="H25" s="201"/>
      <c r="I25" s="113" t="str">
        <f>IF('入力用（色付きの枠に直接入力）'!D26="","",'入力用（色付きの枠に直接入力）'!D26)</f>
        <v/>
      </c>
      <c r="J25" s="155" t="str">
        <f>IF('入力用（色付きの枠に直接入力）'!E26="","",'入力用（色付きの枠に直接入力）'!E26)</f>
        <v/>
      </c>
      <c r="K25" s="156" t="s">
        <v>52</v>
      </c>
      <c r="L25" s="156" t="str">
        <f>IF('入力用（色付きの枠に直接入力）'!G26="","",'入力用（色付きの枠に直接入力）'!G26)</f>
        <v/>
      </c>
      <c r="M25" s="114" t="s">
        <v>53</v>
      </c>
      <c r="N25" s="42"/>
      <c r="O25" s="155" t="str">
        <f>IF('入力用（色付きの枠に直接入力）'!I26="","",'入力用（色付きの枠に直接入力）'!I26)</f>
        <v/>
      </c>
      <c r="P25" s="156" t="s">
        <v>52</v>
      </c>
      <c r="Q25" s="156" t="str">
        <f>IF('入力用（色付きの枠に直接入力）'!K26="","",'入力用（色付きの枠に直接入力）'!K26)</f>
        <v/>
      </c>
      <c r="R25" s="114" t="s">
        <v>53</v>
      </c>
      <c r="S25" s="42"/>
      <c r="T25" s="155" t="str">
        <f>IF('入力用（色付きの枠に直接入力）'!M26="","",'入力用（色付きの枠に直接入力）'!M26)</f>
        <v/>
      </c>
      <c r="U25" s="156" t="s">
        <v>52</v>
      </c>
      <c r="V25" s="156" t="str">
        <f>IF('入力用（色付きの枠に直接入力）'!O26="","",'入力用（色付きの枠に直接入力）'!O26)</f>
        <v/>
      </c>
      <c r="W25" s="114" t="s">
        <v>53</v>
      </c>
      <c r="X25" s="42"/>
      <c r="Y25" s="155" t="str">
        <f>IF('入力用（色付きの枠に直接入力）'!Q26="","",'入力用（色付きの枠に直接入力）'!Q26)</f>
        <v/>
      </c>
      <c r="Z25" s="156" t="s">
        <v>52</v>
      </c>
      <c r="AA25" s="156" t="str">
        <f>IF('入力用（色付きの枠に直接入力）'!S26="","",'入力用（色付きの枠に直接入力）'!S26)</f>
        <v/>
      </c>
      <c r="AB25" s="114" t="s">
        <v>53</v>
      </c>
      <c r="AC25" s="42"/>
      <c r="AD25" s="155" t="str">
        <f>IF('入力用（色付きの枠に直接入力）'!U26="","",'入力用（色付きの枠に直接入力）'!U26)</f>
        <v/>
      </c>
      <c r="AE25" s="156" t="s">
        <v>52</v>
      </c>
      <c r="AF25" s="156" t="str">
        <f>IF('入力用（色付きの枠に直接入力）'!W26="","",'入力用（色付きの枠に直接入力）'!W26)</f>
        <v/>
      </c>
      <c r="AG25" s="114" t="s">
        <v>53</v>
      </c>
      <c r="AH25" s="154"/>
    </row>
    <row r="26" spans="1:34" ht="18.75" customHeight="1" thickBot="1" x14ac:dyDescent="0.25">
      <c r="A26" s="165">
        <v>2</v>
      </c>
      <c r="B26" s="190" t="str">
        <f>IF('入力用（色付きの枠に直接入力）'!B27="","",'入力用（色付きの枠に直接入力）'!B27)</f>
        <v/>
      </c>
      <c r="C26" s="191"/>
      <c r="D26" s="191"/>
      <c r="E26" s="192"/>
      <c r="F26" s="193" t="str">
        <f>IF('入力用（色付きの枠に直接入力）'!C27="","",'入力用（色付きの枠に直接入力）'!C27)</f>
        <v/>
      </c>
      <c r="G26" s="194"/>
      <c r="H26" s="195"/>
      <c r="I26" s="32" t="str">
        <f>IF('入力用（色付きの枠に直接入力）'!D27="","",'入力用（色付きの枠に直接入力）'!D27)</f>
        <v/>
      </c>
      <c r="J26" s="115" t="str">
        <f>IF('入力用（色付きの枠に直接入力）'!E27="","",'入力用（色付きの枠に直接入力）'!E27)</f>
        <v/>
      </c>
      <c r="K26" s="33" t="s">
        <v>52</v>
      </c>
      <c r="L26" s="33" t="str">
        <f>IF('入力用（色付きの枠に直接入力）'!G27="","",'入力用（色付きの枠に直接入力）'!G27)</f>
        <v/>
      </c>
      <c r="M26" s="116" t="s">
        <v>53</v>
      </c>
      <c r="N26" s="107"/>
      <c r="O26" s="115" t="str">
        <f>IF('入力用（色付きの枠に直接入力）'!I27="","",'入力用（色付きの枠に直接入力）'!I27)</f>
        <v/>
      </c>
      <c r="P26" s="33" t="s">
        <v>52</v>
      </c>
      <c r="Q26" s="33" t="str">
        <f>IF('入力用（色付きの枠に直接入力）'!K27="","",'入力用（色付きの枠に直接入力）'!K27)</f>
        <v/>
      </c>
      <c r="R26" s="116" t="s">
        <v>53</v>
      </c>
      <c r="S26" s="107"/>
      <c r="T26" s="115" t="str">
        <f>IF('入力用（色付きの枠に直接入力）'!M27="","",'入力用（色付きの枠に直接入力）'!M27)</f>
        <v/>
      </c>
      <c r="U26" s="33" t="s">
        <v>52</v>
      </c>
      <c r="V26" s="33" t="str">
        <f>IF('入力用（色付きの枠に直接入力）'!O27="","",'入力用（色付きの枠に直接入力）'!O27)</f>
        <v/>
      </c>
      <c r="W26" s="116" t="s">
        <v>53</v>
      </c>
      <c r="X26" s="107"/>
      <c r="Y26" s="115" t="str">
        <f>IF('入力用（色付きの枠に直接入力）'!Q27="","",'入力用（色付きの枠に直接入力）'!Q27)</f>
        <v/>
      </c>
      <c r="Z26" s="33" t="s">
        <v>52</v>
      </c>
      <c r="AA26" s="33" t="str">
        <f>IF('入力用（色付きの枠に直接入力）'!S27="","",'入力用（色付きの枠に直接入力）'!S27)</f>
        <v/>
      </c>
      <c r="AB26" s="116" t="s">
        <v>53</v>
      </c>
      <c r="AC26" s="107"/>
      <c r="AD26" s="115" t="str">
        <f>IF('入力用（色付きの枠に直接入力）'!U27="","",'入力用（色付きの枠に直接入力）'!U27)</f>
        <v/>
      </c>
      <c r="AE26" s="33" t="s">
        <v>52</v>
      </c>
      <c r="AF26" s="33" t="str">
        <f>IF('入力用（色付きの枠に直接入力）'!W27="","",'入力用（色付きの枠に直接入力）'!W27)</f>
        <v/>
      </c>
      <c r="AG26" s="116" t="s">
        <v>53</v>
      </c>
      <c r="AH26" s="117"/>
    </row>
    <row r="27" spans="1:34" ht="18.75" customHeight="1" x14ac:dyDescent="0.2">
      <c r="A27" s="164">
        <f t="shared" ref="A27" si="7">A25+1</f>
        <v>10</v>
      </c>
      <c r="B27" s="196" t="str">
        <f>IF('入力用（色付きの枠に直接入力）'!B28="","",'入力用（色付きの枠に直接入力）'!B28)</f>
        <v/>
      </c>
      <c r="C27" s="197"/>
      <c r="D27" s="197"/>
      <c r="E27" s="198"/>
      <c r="F27" s="199" t="str">
        <f>IF('入力用（色付きの枠に直接入力）'!C28="","",'入力用（色付きの枠に直接入力）'!C28)</f>
        <v/>
      </c>
      <c r="G27" s="200"/>
      <c r="H27" s="201"/>
      <c r="I27" s="113" t="str">
        <f>IF('入力用（色付きの枠に直接入力）'!D28="","",'入力用（色付きの枠に直接入力）'!D28)</f>
        <v/>
      </c>
      <c r="J27" s="155" t="str">
        <f>IF('入力用（色付きの枠に直接入力）'!E28="","",'入力用（色付きの枠に直接入力）'!E28)</f>
        <v/>
      </c>
      <c r="K27" s="156" t="s">
        <v>52</v>
      </c>
      <c r="L27" s="156" t="str">
        <f>IF('入力用（色付きの枠に直接入力）'!G28="","",'入力用（色付きの枠に直接入力）'!G28)</f>
        <v/>
      </c>
      <c r="M27" s="114" t="s">
        <v>53</v>
      </c>
      <c r="N27" s="42"/>
      <c r="O27" s="155" t="str">
        <f>IF('入力用（色付きの枠に直接入力）'!I28="","",'入力用（色付きの枠に直接入力）'!I28)</f>
        <v/>
      </c>
      <c r="P27" s="156" t="s">
        <v>52</v>
      </c>
      <c r="Q27" s="156" t="str">
        <f>IF('入力用（色付きの枠に直接入力）'!K28="","",'入力用（色付きの枠に直接入力）'!K28)</f>
        <v/>
      </c>
      <c r="R27" s="114" t="s">
        <v>53</v>
      </c>
      <c r="S27" s="42"/>
      <c r="T27" s="155" t="str">
        <f>IF('入力用（色付きの枠に直接入力）'!M28="","",'入力用（色付きの枠に直接入力）'!M28)</f>
        <v/>
      </c>
      <c r="U27" s="156" t="s">
        <v>52</v>
      </c>
      <c r="V27" s="156" t="str">
        <f>IF('入力用（色付きの枠に直接入力）'!O28="","",'入力用（色付きの枠に直接入力）'!O28)</f>
        <v/>
      </c>
      <c r="W27" s="114" t="s">
        <v>53</v>
      </c>
      <c r="X27" s="42"/>
      <c r="Y27" s="155" t="str">
        <f>IF('入力用（色付きの枠に直接入力）'!Q28="","",'入力用（色付きの枠に直接入力）'!Q28)</f>
        <v/>
      </c>
      <c r="Z27" s="156" t="s">
        <v>52</v>
      </c>
      <c r="AA27" s="156" t="str">
        <f>IF('入力用（色付きの枠に直接入力）'!S28="","",'入力用（色付きの枠に直接入力）'!S28)</f>
        <v/>
      </c>
      <c r="AB27" s="114" t="s">
        <v>53</v>
      </c>
      <c r="AC27" s="42"/>
      <c r="AD27" s="155" t="str">
        <f>IF('入力用（色付きの枠に直接入力）'!U28="","",'入力用（色付きの枠に直接入力）'!U28)</f>
        <v/>
      </c>
      <c r="AE27" s="156" t="s">
        <v>52</v>
      </c>
      <c r="AF27" s="156" t="str">
        <f>IF('入力用（色付きの枠に直接入力）'!W28="","",'入力用（色付きの枠に直接入力）'!W28)</f>
        <v/>
      </c>
      <c r="AG27" s="114" t="s">
        <v>53</v>
      </c>
      <c r="AH27" s="154"/>
    </row>
    <row r="28" spans="1:34" ht="18.75" customHeight="1" thickBot="1" x14ac:dyDescent="0.25">
      <c r="A28" s="165">
        <v>2</v>
      </c>
      <c r="B28" s="190" t="str">
        <f>IF('入力用（色付きの枠に直接入力）'!B29="","",'入力用（色付きの枠に直接入力）'!B29)</f>
        <v/>
      </c>
      <c r="C28" s="191"/>
      <c r="D28" s="191"/>
      <c r="E28" s="192"/>
      <c r="F28" s="193" t="str">
        <f>IF('入力用（色付きの枠に直接入力）'!C29="","",'入力用（色付きの枠に直接入力）'!C29)</f>
        <v/>
      </c>
      <c r="G28" s="194"/>
      <c r="H28" s="195"/>
      <c r="I28" s="32" t="str">
        <f>IF('入力用（色付きの枠に直接入力）'!D29="","",'入力用（色付きの枠に直接入力）'!D29)</f>
        <v/>
      </c>
      <c r="J28" s="115" t="str">
        <f>IF('入力用（色付きの枠に直接入力）'!E29="","",'入力用（色付きの枠に直接入力）'!E29)</f>
        <v/>
      </c>
      <c r="K28" s="33" t="s">
        <v>52</v>
      </c>
      <c r="L28" s="33" t="str">
        <f>IF('入力用（色付きの枠に直接入力）'!G29="","",'入力用（色付きの枠に直接入力）'!G29)</f>
        <v/>
      </c>
      <c r="M28" s="116" t="s">
        <v>53</v>
      </c>
      <c r="N28" s="107"/>
      <c r="O28" s="115" t="str">
        <f>IF('入力用（色付きの枠に直接入力）'!I29="","",'入力用（色付きの枠に直接入力）'!I29)</f>
        <v/>
      </c>
      <c r="P28" s="33" t="s">
        <v>52</v>
      </c>
      <c r="Q28" s="33" t="str">
        <f>IF('入力用（色付きの枠に直接入力）'!K29="","",'入力用（色付きの枠に直接入力）'!K29)</f>
        <v/>
      </c>
      <c r="R28" s="116" t="s">
        <v>53</v>
      </c>
      <c r="S28" s="107"/>
      <c r="T28" s="115" t="str">
        <f>IF('入力用（色付きの枠に直接入力）'!M29="","",'入力用（色付きの枠に直接入力）'!M29)</f>
        <v/>
      </c>
      <c r="U28" s="33" t="s">
        <v>52</v>
      </c>
      <c r="V28" s="33" t="str">
        <f>IF('入力用（色付きの枠に直接入力）'!O29="","",'入力用（色付きの枠に直接入力）'!O29)</f>
        <v/>
      </c>
      <c r="W28" s="116" t="s">
        <v>53</v>
      </c>
      <c r="X28" s="107"/>
      <c r="Y28" s="115" t="str">
        <f>IF('入力用（色付きの枠に直接入力）'!Q29="","",'入力用（色付きの枠に直接入力）'!Q29)</f>
        <v/>
      </c>
      <c r="Z28" s="33" t="s">
        <v>52</v>
      </c>
      <c r="AA28" s="33" t="str">
        <f>IF('入力用（色付きの枠に直接入力）'!S29="","",'入力用（色付きの枠に直接入力）'!S29)</f>
        <v/>
      </c>
      <c r="AB28" s="116" t="s">
        <v>53</v>
      </c>
      <c r="AC28" s="107"/>
      <c r="AD28" s="115" t="str">
        <f>IF('入力用（色付きの枠に直接入力）'!U29="","",'入力用（色付きの枠に直接入力）'!U29)</f>
        <v/>
      </c>
      <c r="AE28" s="33" t="s">
        <v>52</v>
      </c>
      <c r="AF28" s="33" t="str">
        <f>IF('入力用（色付きの枠に直接入力）'!W29="","",'入力用（色付きの枠に直接入力）'!W29)</f>
        <v/>
      </c>
      <c r="AG28" s="116" t="s">
        <v>53</v>
      </c>
      <c r="AH28" s="117"/>
    </row>
    <row r="29" spans="1:34" ht="18.75" customHeight="1" x14ac:dyDescent="0.2">
      <c r="A29" s="164">
        <f t="shared" ref="A29" si="8">A27+1</f>
        <v>11</v>
      </c>
      <c r="B29" s="196" t="str">
        <f>IF('入力用（色付きの枠に直接入力）'!B30="","",'入力用（色付きの枠に直接入力）'!B30)</f>
        <v/>
      </c>
      <c r="C29" s="197"/>
      <c r="D29" s="197"/>
      <c r="E29" s="198"/>
      <c r="F29" s="199" t="str">
        <f>IF('入力用（色付きの枠に直接入力）'!C30="","",'入力用（色付きの枠に直接入力）'!C30)</f>
        <v/>
      </c>
      <c r="G29" s="200"/>
      <c r="H29" s="201"/>
      <c r="I29" s="113" t="str">
        <f>IF('入力用（色付きの枠に直接入力）'!D30="","",'入力用（色付きの枠に直接入力）'!D30)</f>
        <v/>
      </c>
      <c r="J29" s="155" t="str">
        <f>IF('入力用（色付きの枠に直接入力）'!E30="","",'入力用（色付きの枠に直接入力）'!E30)</f>
        <v/>
      </c>
      <c r="K29" s="156" t="s">
        <v>52</v>
      </c>
      <c r="L29" s="156" t="str">
        <f>IF('入力用（色付きの枠に直接入力）'!G30="","",'入力用（色付きの枠に直接入力）'!G30)</f>
        <v/>
      </c>
      <c r="M29" s="114" t="s">
        <v>53</v>
      </c>
      <c r="N29" s="42"/>
      <c r="O29" s="155" t="str">
        <f>IF('入力用（色付きの枠に直接入力）'!I30="","",'入力用（色付きの枠に直接入力）'!I30)</f>
        <v/>
      </c>
      <c r="P29" s="156" t="s">
        <v>52</v>
      </c>
      <c r="Q29" s="156" t="str">
        <f>IF('入力用（色付きの枠に直接入力）'!K30="","",'入力用（色付きの枠に直接入力）'!K30)</f>
        <v/>
      </c>
      <c r="R29" s="114" t="s">
        <v>53</v>
      </c>
      <c r="S29" s="42"/>
      <c r="T29" s="155" t="str">
        <f>IF('入力用（色付きの枠に直接入力）'!M30="","",'入力用（色付きの枠に直接入力）'!M30)</f>
        <v/>
      </c>
      <c r="U29" s="156" t="s">
        <v>52</v>
      </c>
      <c r="V29" s="156" t="str">
        <f>IF('入力用（色付きの枠に直接入力）'!O30="","",'入力用（色付きの枠に直接入力）'!O30)</f>
        <v/>
      </c>
      <c r="W29" s="114" t="s">
        <v>53</v>
      </c>
      <c r="X29" s="42"/>
      <c r="Y29" s="155" t="str">
        <f>IF('入力用（色付きの枠に直接入力）'!Q30="","",'入力用（色付きの枠に直接入力）'!Q30)</f>
        <v/>
      </c>
      <c r="Z29" s="156" t="s">
        <v>52</v>
      </c>
      <c r="AA29" s="156" t="str">
        <f>IF('入力用（色付きの枠に直接入力）'!S30="","",'入力用（色付きの枠に直接入力）'!S30)</f>
        <v/>
      </c>
      <c r="AB29" s="114" t="s">
        <v>53</v>
      </c>
      <c r="AC29" s="42"/>
      <c r="AD29" s="155" t="str">
        <f>IF('入力用（色付きの枠に直接入力）'!U30="","",'入力用（色付きの枠に直接入力）'!U30)</f>
        <v/>
      </c>
      <c r="AE29" s="156" t="s">
        <v>52</v>
      </c>
      <c r="AF29" s="156" t="str">
        <f>IF('入力用（色付きの枠に直接入力）'!W30="","",'入力用（色付きの枠に直接入力）'!W30)</f>
        <v/>
      </c>
      <c r="AG29" s="114" t="s">
        <v>53</v>
      </c>
      <c r="AH29" s="154"/>
    </row>
    <row r="30" spans="1:34" ht="18.75" customHeight="1" thickBot="1" x14ac:dyDescent="0.25">
      <c r="A30" s="165">
        <v>2</v>
      </c>
      <c r="B30" s="190" t="str">
        <f>IF('入力用（色付きの枠に直接入力）'!B31="","",'入力用（色付きの枠に直接入力）'!B31)</f>
        <v/>
      </c>
      <c r="C30" s="191"/>
      <c r="D30" s="191"/>
      <c r="E30" s="192"/>
      <c r="F30" s="193" t="str">
        <f>IF('入力用（色付きの枠に直接入力）'!C31="","",'入力用（色付きの枠に直接入力）'!C31)</f>
        <v/>
      </c>
      <c r="G30" s="194"/>
      <c r="H30" s="195"/>
      <c r="I30" s="32" t="str">
        <f>IF('入力用（色付きの枠に直接入力）'!D31="","",'入力用（色付きの枠に直接入力）'!D31)</f>
        <v/>
      </c>
      <c r="J30" s="115" t="str">
        <f>IF('入力用（色付きの枠に直接入力）'!E31="","",'入力用（色付きの枠に直接入力）'!E31)</f>
        <v/>
      </c>
      <c r="K30" s="33" t="s">
        <v>52</v>
      </c>
      <c r="L30" s="33" t="str">
        <f>IF('入力用（色付きの枠に直接入力）'!G31="","",'入力用（色付きの枠に直接入力）'!G31)</f>
        <v/>
      </c>
      <c r="M30" s="116" t="s">
        <v>53</v>
      </c>
      <c r="N30" s="107"/>
      <c r="O30" s="115" t="str">
        <f>IF('入力用（色付きの枠に直接入力）'!I31="","",'入力用（色付きの枠に直接入力）'!I31)</f>
        <v/>
      </c>
      <c r="P30" s="33" t="s">
        <v>52</v>
      </c>
      <c r="Q30" s="33" t="str">
        <f>IF('入力用（色付きの枠に直接入力）'!K31="","",'入力用（色付きの枠に直接入力）'!K31)</f>
        <v/>
      </c>
      <c r="R30" s="116" t="s">
        <v>53</v>
      </c>
      <c r="S30" s="107"/>
      <c r="T30" s="115" t="str">
        <f>IF('入力用（色付きの枠に直接入力）'!M31="","",'入力用（色付きの枠に直接入力）'!M31)</f>
        <v/>
      </c>
      <c r="U30" s="33" t="s">
        <v>52</v>
      </c>
      <c r="V30" s="33" t="str">
        <f>IF('入力用（色付きの枠に直接入力）'!O31="","",'入力用（色付きの枠に直接入力）'!O31)</f>
        <v/>
      </c>
      <c r="W30" s="116" t="s">
        <v>53</v>
      </c>
      <c r="X30" s="107"/>
      <c r="Y30" s="115" t="str">
        <f>IF('入力用（色付きの枠に直接入力）'!Q31="","",'入力用（色付きの枠に直接入力）'!Q31)</f>
        <v/>
      </c>
      <c r="Z30" s="33" t="s">
        <v>52</v>
      </c>
      <c r="AA30" s="33" t="str">
        <f>IF('入力用（色付きの枠に直接入力）'!S31="","",'入力用（色付きの枠に直接入力）'!S31)</f>
        <v/>
      </c>
      <c r="AB30" s="116" t="s">
        <v>53</v>
      </c>
      <c r="AC30" s="107"/>
      <c r="AD30" s="115" t="str">
        <f>IF('入力用（色付きの枠に直接入力）'!U31="","",'入力用（色付きの枠に直接入力）'!U31)</f>
        <v/>
      </c>
      <c r="AE30" s="33" t="s">
        <v>52</v>
      </c>
      <c r="AF30" s="33" t="str">
        <f>IF('入力用（色付きの枠に直接入力）'!W31="","",'入力用（色付きの枠に直接入力）'!W31)</f>
        <v/>
      </c>
      <c r="AG30" s="116" t="s">
        <v>53</v>
      </c>
      <c r="AH30" s="117"/>
    </row>
    <row r="31" spans="1:34" ht="18.75" customHeight="1" x14ac:dyDescent="0.2">
      <c r="A31" s="164">
        <f t="shared" ref="A31" si="9">A29+1</f>
        <v>12</v>
      </c>
      <c r="B31" s="196" t="str">
        <f>IF('入力用（色付きの枠に直接入力）'!B32="","",'入力用（色付きの枠に直接入力）'!B32)</f>
        <v/>
      </c>
      <c r="C31" s="197"/>
      <c r="D31" s="197"/>
      <c r="E31" s="198"/>
      <c r="F31" s="199" t="str">
        <f>IF('入力用（色付きの枠に直接入力）'!C32="","",'入力用（色付きの枠に直接入力）'!C32)</f>
        <v/>
      </c>
      <c r="G31" s="200"/>
      <c r="H31" s="201"/>
      <c r="I31" s="113" t="str">
        <f>IF('入力用（色付きの枠に直接入力）'!D32="","",'入力用（色付きの枠に直接入力）'!D32)</f>
        <v/>
      </c>
      <c r="J31" s="155" t="str">
        <f>IF('入力用（色付きの枠に直接入力）'!E32="","",'入力用（色付きの枠に直接入力）'!E32)</f>
        <v/>
      </c>
      <c r="K31" s="156" t="s">
        <v>52</v>
      </c>
      <c r="L31" s="156" t="str">
        <f>IF('入力用（色付きの枠に直接入力）'!G32="","",'入力用（色付きの枠に直接入力）'!G32)</f>
        <v/>
      </c>
      <c r="M31" s="114" t="s">
        <v>53</v>
      </c>
      <c r="N31" s="42"/>
      <c r="O31" s="155" t="str">
        <f>IF('入力用（色付きの枠に直接入力）'!I32="","",'入力用（色付きの枠に直接入力）'!I32)</f>
        <v/>
      </c>
      <c r="P31" s="156" t="s">
        <v>52</v>
      </c>
      <c r="Q31" s="156" t="str">
        <f>IF('入力用（色付きの枠に直接入力）'!K32="","",'入力用（色付きの枠に直接入力）'!K32)</f>
        <v/>
      </c>
      <c r="R31" s="114" t="s">
        <v>53</v>
      </c>
      <c r="S31" s="42"/>
      <c r="T31" s="155" t="str">
        <f>IF('入力用（色付きの枠に直接入力）'!M32="","",'入力用（色付きの枠に直接入力）'!M32)</f>
        <v/>
      </c>
      <c r="U31" s="156" t="s">
        <v>52</v>
      </c>
      <c r="V31" s="156" t="str">
        <f>IF('入力用（色付きの枠に直接入力）'!O32="","",'入力用（色付きの枠に直接入力）'!O32)</f>
        <v/>
      </c>
      <c r="W31" s="114" t="s">
        <v>53</v>
      </c>
      <c r="X31" s="42"/>
      <c r="Y31" s="155" t="str">
        <f>IF('入力用（色付きの枠に直接入力）'!Q32="","",'入力用（色付きの枠に直接入力）'!Q32)</f>
        <v/>
      </c>
      <c r="Z31" s="156" t="s">
        <v>52</v>
      </c>
      <c r="AA31" s="156" t="str">
        <f>IF('入力用（色付きの枠に直接入力）'!S32="","",'入力用（色付きの枠に直接入力）'!S32)</f>
        <v/>
      </c>
      <c r="AB31" s="114" t="s">
        <v>53</v>
      </c>
      <c r="AC31" s="42"/>
      <c r="AD31" s="155" t="str">
        <f>IF('入力用（色付きの枠に直接入力）'!U32="","",'入力用（色付きの枠に直接入力）'!U32)</f>
        <v/>
      </c>
      <c r="AE31" s="156" t="s">
        <v>52</v>
      </c>
      <c r="AF31" s="156" t="str">
        <f>IF('入力用（色付きの枠に直接入力）'!W32="","",'入力用（色付きの枠に直接入力）'!W32)</f>
        <v/>
      </c>
      <c r="AG31" s="114" t="s">
        <v>53</v>
      </c>
      <c r="AH31" s="154"/>
    </row>
    <row r="32" spans="1:34" ht="18.75" customHeight="1" thickBot="1" x14ac:dyDescent="0.25">
      <c r="A32" s="165">
        <v>2</v>
      </c>
      <c r="B32" s="190" t="str">
        <f>IF('入力用（色付きの枠に直接入力）'!B33="","",'入力用（色付きの枠に直接入力）'!B33)</f>
        <v/>
      </c>
      <c r="C32" s="191"/>
      <c r="D32" s="191"/>
      <c r="E32" s="192"/>
      <c r="F32" s="193" t="str">
        <f>IF('入力用（色付きの枠に直接入力）'!C33="","",'入力用（色付きの枠に直接入力）'!C33)</f>
        <v/>
      </c>
      <c r="G32" s="194"/>
      <c r="H32" s="195"/>
      <c r="I32" s="32" t="str">
        <f>IF('入力用（色付きの枠に直接入力）'!D33="","",'入力用（色付きの枠に直接入力）'!D33)</f>
        <v/>
      </c>
      <c r="J32" s="115" t="str">
        <f>IF('入力用（色付きの枠に直接入力）'!E33="","",'入力用（色付きの枠に直接入力）'!E33)</f>
        <v/>
      </c>
      <c r="K32" s="33" t="s">
        <v>52</v>
      </c>
      <c r="L32" s="33" t="str">
        <f>IF('入力用（色付きの枠に直接入力）'!G33="","",'入力用（色付きの枠に直接入力）'!G33)</f>
        <v/>
      </c>
      <c r="M32" s="116" t="s">
        <v>53</v>
      </c>
      <c r="N32" s="107"/>
      <c r="O32" s="115" t="str">
        <f>IF('入力用（色付きの枠に直接入力）'!I33="","",'入力用（色付きの枠に直接入力）'!I33)</f>
        <v/>
      </c>
      <c r="P32" s="33" t="s">
        <v>52</v>
      </c>
      <c r="Q32" s="33" t="str">
        <f>IF('入力用（色付きの枠に直接入力）'!K33="","",'入力用（色付きの枠に直接入力）'!K33)</f>
        <v/>
      </c>
      <c r="R32" s="116" t="s">
        <v>53</v>
      </c>
      <c r="S32" s="107"/>
      <c r="T32" s="115" t="str">
        <f>IF('入力用（色付きの枠に直接入力）'!M33="","",'入力用（色付きの枠に直接入力）'!M33)</f>
        <v/>
      </c>
      <c r="U32" s="33" t="s">
        <v>52</v>
      </c>
      <c r="V32" s="33" t="str">
        <f>IF('入力用（色付きの枠に直接入力）'!O33="","",'入力用（色付きの枠に直接入力）'!O33)</f>
        <v/>
      </c>
      <c r="W32" s="116" t="s">
        <v>53</v>
      </c>
      <c r="X32" s="107"/>
      <c r="Y32" s="115" t="str">
        <f>IF('入力用（色付きの枠に直接入力）'!Q33="","",'入力用（色付きの枠に直接入力）'!Q33)</f>
        <v/>
      </c>
      <c r="Z32" s="33" t="s">
        <v>52</v>
      </c>
      <c r="AA32" s="33" t="str">
        <f>IF('入力用（色付きの枠に直接入力）'!S33="","",'入力用（色付きの枠に直接入力）'!S33)</f>
        <v/>
      </c>
      <c r="AB32" s="116" t="s">
        <v>53</v>
      </c>
      <c r="AC32" s="107"/>
      <c r="AD32" s="115" t="str">
        <f>IF('入力用（色付きの枠に直接入力）'!U33="","",'入力用（色付きの枠に直接入力）'!U33)</f>
        <v/>
      </c>
      <c r="AE32" s="33" t="s">
        <v>52</v>
      </c>
      <c r="AF32" s="33" t="str">
        <f>IF('入力用（色付きの枠に直接入力）'!W33="","",'入力用（色付きの枠に直接入力）'!W33)</f>
        <v/>
      </c>
      <c r="AG32" s="116" t="s">
        <v>53</v>
      </c>
      <c r="AH32" s="117"/>
    </row>
    <row r="33" spans="1:34" ht="18.75" customHeight="1" x14ac:dyDescent="0.2">
      <c r="A33" s="164">
        <f t="shared" ref="A33" si="10">A31+1</f>
        <v>13</v>
      </c>
      <c r="B33" s="196" t="str">
        <f>IF('入力用（色付きの枠に直接入力）'!B34="","",'入力用（色付きの枠に直接入力）'!B34)</f>
        <v/>
      </c>
      <c r="C33" s="197"/>
      <c r="D33" s="197"/>
      <c r="E33" s="198"/>
      <c r="F33" s="199" t="str">
        <f>IF('入力用（色付きの枠に直接入力）'!C34="","",'入力用（色付きの枠に直接入力）'!C34)</f>
        <v/>
      </c>
      <c r="G33" s="200"/>
      <c r="H33" s="201"/>
      <c r="I33" s="113" t="str">
        <f>IF('入力用（色付きの枠に直接入力）'!D34="","",'入力用（色付きの枠に直接入力）'!D34)</f>
        <v/>
      </c>
      <c r="J33" s="155" t="str">
        <f>IF('入力用（色付きの枠に直接入力）'!E34="","",'入力用（色付きの枠に直接入力）'!E34)</f>
        <v/>
      </c>
      <c r="K33" s="156" t="s">
        <v>52</v>
      </c>
      <c r="L33" s="156" t="str">
        <f>IF('入力用（色付きの枠に直接入力）'!G34="","",'入力用（色付きの枠に直接入力）'!G34)</f>
        <v/>
      </c>
      <c r="M33" s="114" t="s">
        <v>53</v>
      </c>
      <c r="N33" s="42"/>
      <c r="O33" s="155" t="str">
        <f>IF('入力用（色付きの枠に直接入力）'!I34="","",'入力用（色付きの枠に直接入力）'!I34)</f>
        <v/>
      </c>
      <c r="P33" s="156" t="s">
        <v>52</v>
      </c>
      <c r="Q33" s="156" t="str">
        <f>IF('入力用（色付きの枠に直接入力）'!K34="","",'入力用（色付きの枠に直接入力）'!K34)</f>
        <v/>
      </c>
      <c r="R33" s="114" t="s">
        <v>53</v>
      </c>
      <c r="S33" s="42"/>
      <c r="T33" s="155" t="str">
        <f>IF('入力用（色付きの枠に直接入力）'!M34="","",'入力用（色付きの枠に直接入力）'!M34)</f>
        <v/>
      </c>
      <c r="U33" s="156" t="s">
        <v>52</v>
      </c>
      <c r="V33" s="156" t="str">
        <f>IF('入力用（色付きの枠に直接入力）'!O34="","",'入力用（色付きの枠に直接入力）'!O34)</f>
        <v/>
      </c>
      <c r="W33" s="114" t="s">
        <v>53</v>
      </c>
      <c r="X33" s="42"/>
      <c r="Y33" s="155" t="str">
        <f>IF('入力用（色付きの枠に直接入力）'!Q34="","",'入力用（色付きの枠に直接入力）'!Q34)</f>
        <v/>
      </c>
      <c r="Z33" s="156" t="s">
        <v>52</v>
      </c>
      <c r="AA33" s="156" t="str">
        <f>IF('入力用（色付きの枠に直接入力）'!S34="","",'入力用（色付きの枠に直接入力）'!S34)</f>
        <v/>
      </c>
      <c r="AB33" s="114" t="s">
        <v>53</v>
      </c>
      <c r="AC33" s="42"/>
      <c r="AD33" s="155" t="str">
        <f>IF('入力用（色付きの枠に直接入力）'!U34="","",'入力用（色付きの枠に直接入力）'!U34)</f>
        <v/>
      </c>
      <c r="AE33" s="156" t="s">
        <v>52</v>
      </c>
      <c r="AF33" s="156" t="str">
        <f>IF('入力用（色付きの枠に直接入力）'!W34="","",'入力用（色付きの枠に直接入力）'!W34)</f>
        <v/>
      </c>
      <c r="AG33" s="114" t="s">
        <v>53</v>
      </c>
      <c r="AH33" s="154"/>
    </row>
    <row r="34" spans="1:34" ht="18.75" customHeight="1" thickBot="1" x14ac:dyDescent="0.25">
      <c r="A34" s="165">
        <v>2</v>
      </c>
      <c r="B34" s="190" t="str">
        <f>IF('入力用（色付きの枠に直接入力）'!B35="","",'入力用（色付きの枠に直接入力）'!B35)</f>
        <v/>
      </c>
      <c r="C34" s="191"/>
      <c r="D34" s="191"/>
      <c r="E34" s="192"/>
      <c r="F34" s="193" t="str">
        <f>IF('入力用（色付きの枠に直接入力）'!C35="","",'入力用（色付きの枠に直接入力）'!C35)</f>
        <v/>
      </c>
      <c r="G34" s="194"/>
      <c r="H34" s="195"/>
      <c r="I34" s="32" t="str">
        <f>IF('入力用（色付きの枠に直接入力）'!D35="","",'入力用（色付きの枠に直接入力）'!D35)</f>
        <v/>
      </c>
      <c r="J34" s="115" t="str">
        <f>IF('入力用（色付きの枠に直接入力）'!E35="","",'入力用（色付きの枠に直接入力）'!E35)</f>
        <v/>
      </c>
      <c r="K34" s="33" t="s">
        <v>52</v>
      </c>
      <c r="L34" s="33" t="str">
        <f>IF('入力用（色付きの枠に直接入力）'!G35="","",'入力用（色付きの枠に直接入力）'!G35)</f>
        <v/>
      </c>
      <c r="M34" s="116" t="s">
        <v>53</v>
      </c>
      <c r="N34" s="107"/>
      <c r="O34" s="115" t="str">
        <f>IF('入力用（色付きの枠に直接入力）'!I35="","",'入力用（色付きの枠に直接入力）'!I35)</f>
        <v/>
      </c>
      <c r="P34" s="33" t="s">
        <v>52</v>
      </c>
      <c r="Q34" s="33" t="str">
        <f>IF('入力用（色付きの枠に直接入力）'!K35="","",'入力用（色付きの枠に直接入力）'!K35)</f>
        <v/>
      </c>
      <c r="R34" s="116" t="s">
        <v>53</v>
      </c>
      <c r="S34" s="107"/>
      <c r="T34" s="115" t="str">
        <f>IF('入力用（色付きの枠に直接入力）'!M35="","",'入力用（色付きの枠に直接入力）'!M35)</f>
        <v/>
      </c>
      <c r="U34" s="33" t="s">
        <v>52</v>
      </c>
      <c r="V34" s="33" t="str">
        <f>IF('入力用（色付きの枠に直接入力）'!O35="","",'入力用（色付きの枠に直接入力）'!O35)</f>
        <v/>
      </c>
      <c r="W34" s="116" t="s">
        <v>53</v>
      </c>
      <c r="X34" s="107"/>
      <c r="Y34" s="115" t="str">
        <f>IF('入力用（色付きの枠に直接入力）'!Q35="","",'入力用（色付きの枠に直接入力）'!Q35)</f>
        <v/>
      </c>
      <c r="Z34" s="33" t="s">
        <v>52</v>
      </c>
      <c r="AA34" s="33" t="str">
        <f>IF('入力用（色付きの枠に直接入力）'!S35="","",'入力用（色付きの枠に直接入力）'!S35)</f>
        <v/>
      </c>
      <c r="AB34" s="116" t="s">
        <v>53</v>
      </c>
      <c r="AC34" s="107"/>
      <c r="AD34" s="115" t="str">
        <f>IF('入力用（色付きの枠に直接入力）'!U35="","",'入力用（色付きの枠に直接入力）'!U35)</f>
        <v/>
      </c>
      <c r="AE34" s="33" t="s">
        <v>52</v>
      </c>
      <c r="AF34" s="33" t="str">
        <f>IF('入力用（色付きの枠に直接入力）'!W35="","",'入力用（色付きの枠に直接入力）'!W35)</f>
        <v/>
      </c>
      <c r="AG34" s="116" t="s">
        <v>53</v>
      </c>
      <c r="AH34" s="117"/>
    </row>
    <row r="35" spans="1:34" ht="18.75" customHeight="1" x14ac:dyDescent="0.2">
      <c r="A35" s="164">
        <f t="shared" ref="A35" si="11">A33+1</f>
        <v>14</v>
      </c>
      <c r="B35" s="196" t="str">
        <f>IF('入力用（色付きの枠に直接入力）'!B36="","",'入力用（色付きの枠に直接入力）'!B36)</f>
        <v/>
      </c>
      <c r="C35" s="197"/>
      <c r="D35" s="197"/>
      <c r="E35" s="198"/>
      <c r="F35" s="199" t="str">
        <f>IF('入力用（色付きの枠に直接入力）'!C36="","",'入力用（色付きの枠に直接入力）'!C36)</f>
        <v/>
      </c>
      <c r="G35" s="200"/>
      <c r="H35" s="201"/>
      <c r="I35" s="113" t="str">
        <f>IF('入力用（色付きの枠に直接入力）'!D36="","",'入力用（色付きの枠に直接入力）'!D36)</f>
        <v/>
      </c>
      <c r="J35" s="155" t="str">
        <f>IF('入力用（色付きの枠に直接入力）'!E36="","",'入力用（色付きの枠に直接入力）'!E36)</f>
        <v/>
      </c>
      <c r="K35" s="156" t="s">
        <v>52</v>
      </c>
      <c r="L35" s="156" t="str">
        <f>IF('入力用（色付きの枠に直接入力）'!G36="","",'入力用（色付きの枠に直接入力）'!G36)</f>
        <v/>
      </c>
      <c r="M35" s="114" t="s">
        <v>53</v>
      </c>
      <c r="N35" s="42"/>
      <c r="O35" s="155" t="str">
        <f>IF('入力用（色付きの枠に直接入力）'!I36="","",'入力用（色付きの枠に直接入力）'!I36)</f>
        <v/>
      </c>
      <c r="P35" s="156" t="s">
        <v>52</v>
      </c>
      <c r="Q35" s="156" t="str">
        <f>IF('入力用（色付きの枠に直接入力）'!K36="","",'入力用（色付きの枠に直接入力）'!K36)</f>
        <v/>
      </c>
      <c r="R35" s="114" t="s">
        <v>53</v>
      </c>
      <c r="S35" s="42"/>
      <c r="T35" s="155" t="str">
        <f>IF('入力用（色付きの枠に直接入力）'!M36="","",'入力用（色付きの枠に直接入力）'!M36)</f>
        <v/>
      </c>
      <c r="U35" s="156" t="s">
        <v>52</v>
      </c>
      <c r="V35" s="156" t="str">
        <f>IF('入力用（色付きの枠に直接入力）'!O36="","",'入力用（色付きの枠に直接入力）'!O36)</f>
        <v/>
      </c>
      <c r="W35" s="114" t="s">
        <v>53</v>
      </c>
      <c r="X35" s="42"/>
      <c r="Y35" s="155" t="str">
        <f>IF('入力用（色付きの枠に直接入力）'!Q36="","",'入力用（色付きの枠に直接入力）'!Q36)</f>
        <v/>
      </c>
      <c r="Z35" s="156" t="s">
        <v>52</v>
      </c>
      <c r="AA35" s="156" t="str">
        <f>IF('入力用（色付きの枠に直接入力）'!S36="","",'入力用（色付きの枠に直接入力）'!S36)</f>
        <v/>
      </c>
      <c r="AB35" s="114" t="s">
        <v>53</v>
      </c>
      <c r="AC35" s="42"/>
      <c r="AD35" s="155" t="str">
        <f>IF('入力用（色付きの枠に直接入力）'!U36="","",'入力用（色付きの枠に直接入力）'!U36)</f>
        <v/>
      </c>
      <c r="AE35" s="156" t="s">
        <v>52</v>
      </c>
      <c r="AF35" s="156" t="str">
        <f>IF('入力用（色付きの枠に直接入力）'!W36="","",'入力用（色付きの枠に直接入力）'!W36)</f>
        <v/>
      </c>
      <c r="AG35" s="114" t="s">
        <v>53</v>
      </c>
      <c r="AH35" s="154"/>
    </row>
    <row r="36" spans="1:34" ht="18.75" customHeight="1" thickBot="1" x14ac:dyDescent="0.25">
      <c r="A36" s="165">
        <v>2</v>
      </c>
      <c r="B36" s="190" t="str">
        <f>IF('入力用（色付きの枠に直接入力）'!B37="","",'入力用（色付きの枠に直接入力）'!B37)</f>
        <v/>
      </c>
      <c r="C36" s="191"/>
      <c r="D36" s="191"/>
      <c r="E36" s="192"/>
      <c r="F36" s="193" t="str">
        <f>IF('入力用（色付きの枠に直接入力）'!C37="","",'入力用（色付きの枠に直接入力）'!C37)</f>
        <v/>
      </c>
      <c r="G36" s="194"/>
      <c r="H36" s="195"/>
      <c r="I36" s="32" t="str">
        <f>IF('入力用（色付きの枠に直接入力）'!D37="","",'入力用（色付きの枠に直接入力）'!D37)</f>
        <v/>
      </c>
      <c r="J36" s="115" t="str">
        <f>IF('入力用（色付きの枠に直接入力）'!E37="","",'入力用（色付きの枠に直接入力）'!E37)</f>
        <v/>
      </c>
      <c r="K36" s="33" t="s">
        <v>52</v>
      </c>
      <c r="L36" s="33" t="str">
        <f>IF('入力用（色付きの枠に直接入力）'!G37="","",'入力用（色付きの枠に直接入力）'!G37)</f>
        <v/>
      </c>
      <c r="M36" s="116" t="s">
        <v>53</v>
      </c>
      <c r="N36" s="107"/>
      <c r="O36" s="115" t="str">
        <f>IF('入力用（色付きの枠に直接入力）'!I37="","",'入力用（色付きの枠に直接入力）'!I37)</f>
        <v/>
      </c>
      <c r="P36" s="33" t="s">
        <v>52</v>
      </c>
      <c r="Q36" s="33" t="str">
        <f>IF('入力用（色付きの枠に直接入力）'!K37="","",'入力用（色付きの枠に直接入力）'!K37)</f>
        <v/>
      </c>
      <c r="R36" s="116" t="s">
        <v>53</v>
      </c>
      <c r="S36" s="107"/>
      <c r="T36" s="115" t="str">
        <f>IF('入力用（色付きの枠に直接入力）'!M37="","",'入力用（色付きの枠に直接入力）'!M37)</f>
        <v/>
      </c>
      <c r="U36" s="33" t="s">
        <v>52</v>
      </c>
      <c r="V36" s="33" t="str">
        <f>IF('入力用（色付きの枠に直接入力）'!O37="","",'入力用（色付きの枠に直接入力）'!O37)</f>
        <v/>
      </c>
      <c r="W36" s="116" t="s">
        <v>53</v>
      </c>
      <c r="X36" s="107"/>
      <c r="Y36" s="115" t="str">
        <f>IF('入力用（色付きの枠に直接入力）'!Q37="","",'入力用（色付きの枠に直接入力）'!Q37)</f>
        <v/>
      </c>
      <c r="Z36" s="33" t="s">
        <v>52</v>
      </c>
      <c r="AA36" s="33" t="str">
        <f>IF('入力用（色付きの枠に直接入力）'!S37="","",'入力用（色付きの枠に直接入力）'!S37)</f>
        <v/>
      </c>
      <c r="AB36" s="116" t="s">
        <v>53</v>
      </c>
      <c r="AC36" s="107"/>
      <c r="AD36" s="115" t="str">
        <f>IF('入力用（色付きの枠に直接入力）'!U37="","",'入力用（色付きの枠に直接入力）'!U37)</f>
        <v/>
      </c>
      <c r="AE36" s="33" t="s">
        <v>52</v>
      </c>
      <c r="AF36" s="33" t="str">
        <f>IF('入力用（色付きの枠に直接入力）'!W37="","",'入力用（色付きの枠に直接入力）'!W37)</f>
        <v/>
      </c>
      <c r="AG36" s="116" t="s">
        <v>53</v>
      </c>
      <c r="AH36" s="117"/>
    </row>
    <row r="37" spans="1:34" ht="18.75" customHeight="1" x14ac:dyDescent="0.2">
      <c r="A37" s="164">
        <f t="shared" ref="A37" si="12">A35+1</f>
        <v>15</v>
      </c>
      <c r="B37" s="196" t="str">
        <f>IF('入力用（色付きの枠に直接入力）'!B38="","",'入力用（色付きの枠に直接入力）'!B38)</f>
        <v/>
      </c>
      <c r="C37" s="197"/>
      <c r="D37" s="197"/>
      <c r="E37" s="198"/>
      <c r="F37" s="199" t="str">
        <f>IF('入力用（色付きの枠に直接入力）'!C38="","",'入力用（色付きの枠に直接入力）'!C38)</f>
        <v/>
      </c>
      <c r="G37" s="200"/>
      <c r="H37" s="201"/>
      <c r="I37" s="113" t="str">
        <f>IF('入力用（色付きの枠に直接入力）'!D38="","",'入力用（色付きの枠に直接入力）'!D38)</f>
        <v/>
      </c>
      <c r="J37" s="155" t="str">
        <f>IF('入力用（色付きの枠に直接入力）'!E38="","",'入力用（色付きの枠に直接入力）'!E38)</f>
        <v/>
      </c>
      <c r="K37" s="156" t="s">
        <v>52</v>
      </c>
      <c r="L37" s="156" t="str">
        <f>IF('入力用（色付きの枠に直接入力）'!G38="","",'入力用（色付きの枠に直接入力）'!G38)</f>
        <v/>
      </c>
      <c r="M37" s="114" t="s">
        <v>53</v>
      </c>
      <c r="N37" s="42"/>
      <c r="O37" s="155" t="str">
        <f>IF('入力用（色付きの枠に直接入力）'!I38="","",'入力用（色付きの枠に直接入力）'!I38)</f>
        <v/>
      </c>
      <c r="P37" s="156" t="s">
        <v>52</v>
      </c>
      <c r="Q37" s="156" t="str">
        <f>IF('入力用（色付きの枠に直接入力）'!K38="","",'入力用（色付きの枠に直接入力）'!K38)</f>
        <v/>
      </c>
      <c r="R37" s="114" t="s">
        <v>53</v>
      </c>
      <c r="S37" s="42"/>
      <c r="T37" s="155" t="str">
        <f>IF('入力用（色付きの枠に直接入力）'!M38="","",'入力用（色付きの枠に直接入力）'!M38)</f>
        <v/>
      </c>
      <c r="U37" s="156" t="s">
        <v>52</v>
      </c>
      <c r="V37" s="156" t="str">
        <f>IF('入力用（色付きの枠に直接入力）'!O38="","",'入力用（色付きの枠に直接入力）'!O38)</f>
        <v/>
      </c>
      <c r="W37" s="114" t="s">
        <v>53</v>
      </c>
      <c r="X37" s="42"/>
      <c r="Y37" s="155" t="str">
        <f>IF('入力用（色付きの枠に直接入力）'!Q38="","",'入力用（色付きの枠に直接入力）'!Q38)</f>
        <v/>
      </c>
      <c r="Z37" s="156" t="s">
        <v>52</v>
      </c>
      <c r="AA37" s="156" t="str">
        <f>IF('入力用（色付きの枠に直接入力）'!S38="","",'入力用（色付きの枠に直接入力）'!S38)</f>
        <v/>
      </c>
      <c r="AB37" s="114" t="s">
        <v>53</v>
      </c>
      <c r="AC37" s="42"/>
      <c r="AD37" s="155" t="str">
        <f>IF('入力用（色付きの枠に直接入力）'!U38="","",'入力用（色付きの枠に直接入力）'!U38)</f>
        <v/>
      </c>
      <c r="AE37" s="156" t="s">
        <v>52</v>
      </c>
      <c r="AF37" s="156" t="str">
        <f>IF('入力用（色付きの枠に直接入力）'!W38="","",'入力用（色付きの枠に直接入力）'!W38)</f>
        <v/>
      </c>
      <c r="AG37" s="114" t="s">
        <v>53</v>
      </c>
      <c r="AH37" s="154"/>
    </row>
    <row r="38" spans="1:34" ht="18.75" customHeight="1" thickBot="1" x14ac:dyDescent="0.25">
      <c r="A38" s="165">
        <v>2</v>
      </c>
      <c r="B38" s="190" t="str">
        <f>IF('入力用（色付きの枠に直接入力）'!B39="","",'入力用（色付きの枠に直接入力）'!B39)</f>
        <v/>
      </c>
      <c r="C38" s="191"/>
      <c r="D38" s="191"/>
      <c r="E38" s="192"/>
      <c r="F38" s="193" t="str">
        <f>IF('入力用（色付きの枠に直接入力）'!C39="","",'入力用（色付きの枠に直接入力）'!C39)</f>
        <v/>
      </c>
      <c r="G38" s="194"/>
      <c r="H38" s="195"/>
      <c r="I38" s="38" t="str">
        <f>IF('入力用（色付きの枠に直接入力）'!D39="","",'入力用（色付きの枠に直接入力）'!D39)</f>
        <v/>
      </c>
      <c r="J38" s="153" t="str">
        <f>IF('入力用（色付きの枠に直接入力）'!E39="","",'入力用（色付きの枠に直接入力）'!E39)</f>
        <v/>
      </c>
      <c r="K38" s="81" t="s">
        <v>52</v>
      </c>
      <c r="L38" s="81" t="str">
        <f>IF('入力用（色付きの枠に直接入力）'!G39="","",'入力用（色付きの枠に直接入力）'!G39)</f>
        <v/>
      </c>
      <c r="M38" s="118" t="s">
        <v>53</v>
      </c>
      <c r="N38" s="96"/>
      <c r="O38" s="153" t="str">
        <f>IF('入力用（色付きの枠に直接入力）'!I39="","",'入力用（色付きの枠に直接入力）'!I39)</f>
        <v/>
      </c>
      <c r="P38" s="81" t="s">
        <v>52</v>
      </c>
      <c r="Q38" s="81" t="str">
        <f>IF('入力用（色付きの枠に直接入力）'!K39="","",'入力用（色付きの枠に直接入力）'!K39)</f>
        <v/>
      </c>
      <c r="R38" s="118" t="s">
        <v>53</v>
      </c>
      <c r="S38" s="96"/>
      <c r="T38" s="153" t="str">
        <f>IF('入力用（色付きの枠に直接入力）'!M39="","",'入力用（色付きの枠に直接入力）'!M39)</f>
        <v/>
      </c>
      <c r="U38" s="81" t="s">
        <v>52</v>
      </c>
      <c r="V38" s="81" t="str">
        <f>IF('入力用（色付きの枠に直接入力）'!O39="","",'入力用（色付きの枠に直接入力）'!O39)</f>
        <v/>
      </c>
      <c r="W38" s="118" t="s">
        <v>53</v>
      </c>
      <c r="X38" s="96"/>
      <c r="Y38" s="153" t="str">
        <f>IF('入力用（色付きの枠に直接入力）'!Q39="","",'入力用（色付きの枠に直接入力）'!Q39)</f>
        <v/>
      </c>
      <c r="Z38" s="81" t="s">
        <v>52</v>
      </c>
      <c r="AA38" s="81" t="str">
        <f>IF('入力用（色付きの枠に直接入力）'!S39="","",'入力用（色付きの枠に直接入力）'!S39)</f>
        <v/>
      </c>
      <c r="AB38" s="118" t="s">
        <v>53</v>
      </c>
      <c r="AC38" s="96"/>
      <c r="AD38" s="153" t="str">
        <f>IF('入力用（色付きの枠に直接入力）'!U39="","",'入力用（色付きの枠に直接入力）'!U39)</f>
        <v/>
      </c>
      <c r="AE38" s="81" t="s">
        <v>52</v>
      </c>
      <c r="AF38" s="81" t="str">
        <f>IF('入力用（色付きの枠に直接入力）'!W39="","",'入力用（色付きの枠に直接入力）'!W39)</f>
        <v/>
      </c>
      <c r="AG38" s="118" t="s">
        <v>53</v>
      </c>
      <c r="AH38" s="117"/>
    </row>
    <row r="39" spans="1:34" ht="18.75" customHeight="1" x14ac:dyDescent="0.2">
      <c r="A39" s="164">
        <f t="shared" ref="A39" si="13">A37+1</f>
        <v>16</v>
      </c>
      <c r="B39" s="196" t="str">
        <f>IF('入力用（色付きの枠に直接入力）'!B40="","",'入力用（色付きの枠に直接入力）'!B40)</f>
        <v/>
      </c>
      <c r="C39" s="197"/>
      <c r="D39" s="197"/>
      <c r="E39" s="198"/>
      <c r="F39" s="199" t="str">
        <f>IF('入力用（色付きの枠に直接入力）'!C40="","",'入力用（色付きの枠に直接入力）'!C40)</f>
        <v/>
      </c>
      <c r="G39" s="200"/>
      <c r="H39" s="201"/>
      <c r="I39" s="113" t="str">
        <f>IF('入力用（色付きの枠に直接入力）'!D40="","",'入力用（色付きの枠に直接入力）'!D40)</f>
        <v/>
      </c>
      <c r="J39" s="155" t="str">
        <f>IF('入力用（色付きの枠に直接入力）'!E40="","",'入力用（色付きの枠に直接入力）'!E40)</f>
        <v/>
      </c>
      <c r="K39" s="156" t="s">
        <v>52</v>
      </c>
      <c r="L39" s="156" t="str">
        <f>IF('入力用（色付きの枠に直接入力）'!G40="","",'入力用（色付きの枠に直接入力）'!G40)</f>
        <v/>
      </c>
      <c r="M39" s="114" t="s">
        <v>53</v>
      </c>
      <c r="N39" s="42"/>
      <c r="O39" s="155" t="str">
        <f>IF('入力用（色付きの枠に直接入力）'!I40="","",'入力用（色付きの枠に直接入力）'!I40)</f>
        <v/>
      </c>
      <c r="P39" s="156" t="s">
        <v>52</v>
      </c>
      <c r="Q39" s="156" t="str">
        <f>IF('入力用（色付きの枠に直接入力）'!K40="","",'入力用（色付きの枠に直接入力）'!K40)</f>
        <v/>
      </c>
      <c r="R39" s="114" t="s">
        <v>53</v>
      </c>
      <c r="S39" s="42"/>
      <c r="T39" s="155" t="str">
        <f>IF('入力用（色付きの枠に直接入力）'!M40="","",'入力用（色付きの枠に直接入力）'!M40)</f>
        <v/>
      </c>
      <c r="U39" s="156" t="s">
        <v>52</v>
      </c>
      <c r="V39" s="156" t="str">
        <f>IF('入力用（色付きの枠に直接入力）'!O40="","",'入力用（色付きの枠に直接入力）'!O40)</f>
        <v/>
      </c>
      <c r="W39" s="114" t="s">
        <v>53</v>
      </c>
      <c r="X39" s="42"/>
      <c r="Y39" s="155" t="str">
        <f>IF('入力用（色付きの枠に直接入力）'!Q40="","",'入力用（色付きの枠に直接入力）'!Q40)</f>
        <v/>
      </c>
      <c r="Z39" s="156" t="s">
        <v>52</v>
      </c>
      <c r="AA39" s="156" t="str">
        <f>IF('入力用（色付きの枠に直接入力）'!S40="","",'入力用（色付きの枠に直接入力）'!S40)</f>
        <v/>
      </c>
      <c r="AB39" s="114" t="s">
        <v>53</v>
      </c>
      <c r="AC39" s="42"/>
      <c r="AD39" s="155" t="str">
        <f>IF('入力用（色付きの枠に直接入力）'!U40="","",'入力用（色付きの枠に直接入力）'!U40)</f>
        <v/>
      </c>
      <c r="AE39" s="156" t="s">
        <v>52</v>
      </c>
      <c r="AF39" s="156" t="str">
        <f>IF('入力用（色付きの枠に直接入力）'!W40="","",'入力用（色付きの枠に直接入力）'!W40)</f>
        <v/>
      </c>
      <c r="AG39" s="114" t="s">
        <v>53</v>
      </c>
      <c r="AH39" s="154"/>
    </row>
    <row r="40" spans="1:34" ht="18.75" customHeight="1" thickBot="1" x14ac:dyDescent="0.25">
      <c r="A40" s="165">
        <v>2</v>
      </c>
      <c r="B40" s="190" t="str">
        <f>IF('入力用（色付きの枠に直接入力）'!B41="","",'入力用（色付きの枠に直接入力）'!B41)</f>
        <v/>
      </c>
      <c r="C40" s="191"/>
      <c r="D40" s="191"/>
      <c r="E40" s="192"/>
      <c r="F40" s="193" t="str">
        <f>IF('入力用（色付きの枠に直接入力）'!C41="","",'入力用（色付きの枠に直接入力）'!C41)</f>
        <v/>
      </c>
      <c r="G40" s="194"/>
      <c r="H40" s="195"/>
      <c r="I40" s="38" t="str">
        <f>IF('入力用（色付きの枠に直接入力）'!D41="","",'入力用（色付きの枠に直接入力）'!D41)</f>
        <v/>
      </c>
      <c r="J40" s="153" t="str">
        <f>IF('入力用（色付きの枠に直接入力）'!E41="","",'入力用（色付きの枠に直接入力）'!E41)</f>
        <v/>
      </c>
      <c r="K40" s="81" t="s">
        <v>52</v>
      </c>
      <c r="L40" s="81" t="str">
        <f>IF('入力用（色付きの枠に直接入力）'!G41="","",'入力用（色付きの枠に直接入力）'!G41)</f>
        <v/>
      </c>
      <c r="M40" s="118" t="s">
        <v>53</v>
      </c>
      <c r="N40" s="96"/>
      <c r="O40" s="153" t="str">
        <f>IF('入力用（色付きの枠に直接入力）'!I41="","",'入力用（色付きの枠に直接入力）'!I41)</f>
        <v/>
      </c>
      <c r="P40" s="81" t="s">
        <v>52</v>
      </c>
      <c r="Q40" s="81" t="str">
        <f>IF('入力用（色付きの枠に直接入力）'!K41="","",'入力用（色付きの枠に直接入力）'!K41)</f>
        <v/>
      </c>
      <c r="R40" s="118" t="s">
        <v>53</v>
      </c>
      <c r="S40" s="96"/>
      <c r="T40" s="153" t="str">
        <f>IF('入力用（色付きの枠に直接入力）'!M41="","",'入力用（色付きの枠に直接入力）'!M41)</f>
        <v/>
      </c>
      <c r="U40" s="81" t="s">
        <v>52</v>
      </c>
      <c r="V40" s="81" t="str">
        <f>IF('入力用（色付きの枠に直接入力）'!O41="","",'入力用（色付きの枠に直接入力）'!O41)</f>
        <v/>
      </c>
      <c r="W40" s="118" t="s">
        <v>53</v>
      </c>
      <c r="X40" s="96"/>
      <c r="Y40" s="153" t="str">
        <f>IF('入力用（色付きの枠に直接入力）'!Q41="","",'入力用（色付きの枠に直接入力）'!Q41)</f>
        <v/>
      </c>
      <c r="Z40" s="81" t="s">
        <v>52</v>
      </c>
      <c r="AA40" s="81" t="str">
        <f>IF('入力用（色付きの枠に直接入力）'!S41="","",'入力用（色付きの枠に直接入力）'!S41)</f>
        <v/>
      </c>
      <c r="AB40" s="118" t="s">
        <v>53</v>
      </c>
      <c r="AC40" s="96"/>
      <c r="AD40" s="153" t="str">
        <f>IF('入力用（色付きの枠に直接入力）'!U41="","",'入力用（色付きの枠に直接入力）'!U41)</f>
        <v/>
      </c>
      <c r="AE40" s="81" t="s">
        <v>52</v>
      </c>
      <c r="AF40" s="81" t="str">
        <f>IF('入力用（色付きの枠に直接入力）'!W41="","",'入力用（色付きの枠に直接入力）'!W41)</f>
        <v/>
      </c>
      <c r="AG40" s="118" t="s">
        <v>53</v>
      </c>
      <c r="AH40" s="117"/>
    </row>
    <row r="41" spans="1:34" ht="18.75" customHeight="1" x14ac:dyDescent="0.2">
      <c r="A41" s="164">
        <f t="shared" ref="A41" si="14">A39+1</f>
        <v>17</v>
      </c>
      <c r="B41" s="196" t="str">
        <f>IF('入力用（色付きの枠に直接入力）'!B42="","",'入力用（色付きの枠に直接入力）'!B42)</f>
        <v/>
      </c>
      <c r="C41" s="197"/>
      <c r="D41" s="197"/>
      <c r="E41" s="198"/>
      <c r="F41" s="199" t="str">
        <f>IF('入力用（色付きの枠に直接入力）'!C42="","",'入力用（色付きの枠に直接入力）'!C42)</f>
        <v/>
      </c>
      <c r="G41" s="200"/>
      <c r="H41" s="201"/>
      <c r="I41" s="113" t="str">
        <f>IF('入力用（色付きの枠に直接入力）'!D42="","",'入力用（色付きの枠に直接入力）'!D42)</f>
        <v/>
      </c>
      <c r="J41" s="155" t="str">
        <f>IF('入力用（色付きの枠に直接入力）'!E42="","",'入力用（色付きの枠に直接入力）'!E42)</f>
        <v/>
      </c>
      <c r="K41" s="156" t="s">
        <v>52</v>
      </c>
      <c r="L41" s="156" t="str">
        <f>IF('入力用（色付きの枠に直接入力）'!G42="","",'入力用（色付きの枠に直接入力）'!G42)</f>
        <v/>
      </c>
      <c r="M41" s="114" t="s">
        <v>53</v>
      </c>
      <c r="N41" s="42"/>
      <c r="O41" s="155" t="str">
        <f>IF('入力用（色付きの枠に直接入力）'!I42="","",'入力用（色付きの枠に直接入力）'!I42)</f>
        <v/>
      </c>
      <c r="P41" s="156" t="s">
        <v>52</v>
      </c>
      <c r="Q41" s="156" t="str">
        <f>IF('入力用（色付きの枠に直接入力）'!K42="","",'入力用（色付きの枠に直接入力）'!K42)</f>
        <v/>
      </c>
      <c r="R41" s="114" t="s">
        <v>53</v>
      </c>
      <c r="S41" s="42"/>
      <c r="T41" s="155" t="str">
        <f>IF('入力用（色付きの枠に直接入力）'!M42="","",'入力用（色付きの枠に直接入力）'!M42)</f>
        <v/>
      </c>
      <c r="U41" s="156" t="s">
        <v>52</v>
      </c>
      <c r="V41" s="156" t="str">
        <f>IF('入力用（色付きの枠に直接入力）'!O42="","",'入力用（色付きの枠に直接入力）'!O42)</f>
        <v/>
      </c>
      <c r="W41" s="114" t="s">
        <v>53</v>
      </c>
      <c r="X41" s="42"/>
      <c r="Y41" s="155" t="str">
        <f>IF('入力用（色付きの枠に直接入力）'!Q42="","",'入力用（色付きの枠に直接入力）'!Q42)</f>
        <v/>
      </c>
      <c r="Z41" s="156" t="s">
        <v>52</v>
      </c>
      <c r="AA41" s="156" t="str">
        <f>IF('入力用（色付きの枠に直接入力）'!S42="","",'入力用（色付きの枠に直接入力）'!S42)</f>
        <v/>
      </c>
      <c r="AB41" s="114" t="s">
        <v>53</v>
      </c>
      <c r="AC41" s="42"/>
      <c r="AD41" s="155" t="str">
        <f>IF('入力用（色付きの枠に直接入力）'!U42="","",'入力用（色付きの枠に直接入力）'!U42)</f>
        <v/>
      </c>
      <c r="AE41" s="156" t="s">
        <v>52</v>
      </c>
      <c r="AF41" s="156" t="str">
        <f>IF('入力用（色付きの枠に直接入力）'!W42="","",'入力用（色付きの枠に直接入力）'!W42)</f>
        <v/>
      </c>
      <c r="AG41" s="114" t="s">
        <v>53</v>
      </c>
      <c r="AH41" s="154"/>
    </row>
    <row r="42" spans="1:34" ht="18.75" customHeight="1" thickBot="1" x14ac:dyDescent="0.25">
      <c r="A42" s="165">
        <v>2</v>
      </c>
      <c r="B42" s="190" t="str">
        <f>IF('入力用（色付きの枠に直接入力）'!B43="","",'入力用（色付きの枠に直接入力）'!B43)</f>
        <v/>
      </c>
      <c r="C42" s="191"/>
      <c r="D42" s="191"/>
      <c r="E42" s="192"/>
      <c r="F42" s="193" t="str">
        <f>IF('入力用（色付きの枠に直接入力）'!C43="","",'入力用（色付きの枠に直接入力）'!C43)</f>
        <v/>
      </c>
      <c r="G42" s="194"/>
      <c r="H42" s="195"/>
      <c r="I42" s="38" t="str">
        <f>IF('入力用（色付きの枠に直接入力）'!D43="","",'入力用（色付きの枠に直接入力）'!D43)</f>
        <v/>
      </c>
      <c r="J42" s="153" t="str">
        <f>IF('入力用（色付きの枠に直接入力）'!E43="","",'入力用（色付きの枠に直接入力）'!E43)</f>
        <v/>
      </c>
      <c r="K42" s="81" t="s">
        <v>52</v>
      </c>
      <c r="L42" s="81" t="str">
        <f>IF('入力用（色付きの枠に直接入力）'!G43="","",'入力用（色付きの枠に直接入力）'!G43)</f>
        <v/>
      </c>
      <c r="M42" s="118" t="s">
        <v>53</v>
      </c>
      <c r="N42" s="96"/>
      <c r="O42" s="153" t="str">
        <f>IF('入力用（色付きの枠に直接入力）'!I43="","",'入力用（色付きの枠に直接入力）'!I43)</f>
        <v/>
      </c>
      <c r="P42" s="81" t="s">
        <v>52</v>
      </c>
      <c r="Q42" s="81" t="str">
        <f>IF('入力用（色付きの枠に直接入力）'!K43="","",'入力用（色付きの枠に直接入力）'!K43)</f>
        <v/>
      </c>
      <c r="R42" s="118" t="s">
        <v>53</v>
      </c>
      <c r="S42" s="96"/>
      <c r="T42" s="153" t="str">
        <f>IF('入力用（色付きの枠に直接入力）'!M43="","",'入力用（色付きの枠に直接入力）'!M43)</f>
        <v/>
      </c>
      <c r="U42" s="81" t="s">
        <v>52</v>
      </c>
      <c r="V42" s="81" t="str">
        <f>IF('入力用（色付きの枠に直接入力）'!O43="","",'入力用（色付きの枠に直接入力）'!O43)</f>
        <v/>
      </c>
      <c r="W42" s="118" t="s">
        <v>53</v>
      </c>
      <c r="X42" s="96"/>
      <c r="Y42" s="153" t="str">
        <f>IF('入力用（色付きの枠に直接入力）'!Q43="","",'入力用（色付きの枠に直接入力）'!Q43)</f>
        <v/>
      </c>
      <c r="Z42" s="81" t="s">
        <v>52</v>
      </c>
      <c r="AA42" s="81" t="str">
        <f>IF('入力用（色付きの枠に直接入力）'!S43="","",'入力用（色付きの枠に直接入力）'!S43)</f>
        <v/>
      </c>
      <c r="AB42" s="118" t="s">
        <v>53</v>
      </c>
      <c r="AC42" s="96"/>
      <c r="AD42" s="153" t="str">
        <f>IF('入力用（色付きの枠に直接入力）'!U43="","",'入力用（色付きの枠に直接入力）'!U43)</f>
        <v/>
      </c>
      <c r="AE42" s="81" t="s">
        <v>52</v>
      </c>
      <c r="AF42" s="81" t="str">
        <f>IF('入力用（色付きの枠に直接入力）'!W43="","",'入力用（色付きの枠に直接入力）'!W43)</f>
        <v/>
      </c>
      <c r="AG42" s="118" t="s">
        <v>53</v>
      </c>
      <c r="AH42" s="117"/>
    </row>
    <row r="43" spans="1:34" ht="18.75" customHeight="1" x14ac:dyDescent="0.2">
      <c r="A43" s="1"/>
      <c r="B43" s="1"/>
      <c r="C43" s="1"/>
      <c r="D43" s="1"/>
      <c r="E43" s="1"/>
      <c r="F43" s="77"/>
      <c r="G43" s="77"/>
      <c r="H43" s="77"/>
      <c r="I43" s="1"/>
      <c r="J43" s="1"/>
      <c r="K43" s="1"/>
      <c r="L43" s="1"/>
      <c r="M43" s="1"/>
      <c r="N43" s="1"/>
      <c r="O43" s="1"/>
      <c r="P43" s="1"/>
      <c r="Q43" s="1"/>
      <c r="R43" s="1"/>
      <c r="S43" s="1"/>
      <c r="T43" s="1"/>
      <c r="U43" s="1"/>
      <c r="V43" s="1"/>
      <c r="W43" s="1"/>
      <c r="X43" s="1"/>
      <c r="Y43" s="1"/>
      <c r="Z43" s="1"/>
      <c r="AA43" s="1"/>
      <c r="AB43" s="1"/>
      <c r="AC43" s="1"/>
      <c r="AD43" s="1"/>
      <c r="AE43" s="1"/>
      <c r="AF43" s="1"/>
      <c r="AG43" s="1"/>
    </row>
    <row r="44" spans="1:34" ht="18.75" customHeight="1" x14ac:dyDescent="0.2">
      <c r="A44" s="68" t="s">
        <v>78</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4" ht="18.75" customHeight="1" x14ac:dyDescent="0.2">
      <c r="A45" s="50" t="s">
        <v>61</v>
      </c>
    </row>
    <row r="46" spans="1:34" ht="18.75" customHeight="1" thickBot="1" x14ac:dyDescent="0.25"/>
    <row r="47" spans="1:34" ht="18.75" customHeight="1" x14ac:dyDescent="0.2">
      <c r="G47" s="85" t="s">
        <v>83</v>
      </c>
      <c r="H47" s="88"/>
      <c r="I47" s="88"/>
      <c r="J47" s="87"/>
      <c r="K47" s="86"/>
      <c r="L47" s="86"/>
      <c r="M47" s="85" t="s">
        <v>85</v>
      </c>
      <c r="N47" s="88"/>
      <c r="O47" s="88"/>
      <c r="P47" s="87"/>
      <c r="Q47" s="86"/>
      <c r="R47" s="86"/>
      <c r="S47" s="85" t="s">
        <v>87</v>
      </c>
      <c r="T47" s="88"/>
      <c r="U47" s="88"/>
      <c r="V47" s="87"/>
      <c r="W47" s="86"/>
      <c r="X47" s="86"/>
      <c r="Y47" s="85" t="s">
        <v>89</v>
      </c>
      <c r="Z47" s="88"/>
      <c r="AA47" s="88"/>
      <c r="AB47" s="87"/>
      <c r="AC47" s="86"/>
      <c r="AD47" s="86"/>
      <c r="AG47" s="86"/>
    </row>
    <row r="48" spans="1:34" ht="18.75" customHeight="1" x14ac:dyDescent="0.2">
      <c r="G48" s="89"/>
      <c r="H48" s="86"/>
      <c r="I48" s="86"/>
      <c r="J48" s="90"/>
      <c r="K48" s="86"/>
      <c r="L48" s="86"/>
      <c r="M48" s="89"/>
      <c r="N48" s="86"/>
      <c r="O48" s="86"/>
      <c r="P48" s="90"/>
      <c r="Q48" s="86"/>
      <c r="R48" s="86"/>
      <c r="S48" s="89"/>
      <c r="T48" s="86"/>
      <c r="U48" s="86"/>
      <c r="V48" s="90"/>
      <c r="W48" s="86"/>
      <c r="X48" s="86"/>
      <c r="Y48" s="89"/>
      <c r="Z48" s="86"/>
      <c r="AA48" s="86"/>
      <c r="AB48" s="90"/>
      <c r="AC48" s="86"/>
      <c r="AD48" s="86"/>
      <c r="AG48" s="86"/>
    </row>
    <row r="49" spans="7:33" ht="18.75" customHeight="1" x14ac:dyDescent="0.2">
      <c r="G49" s="89"/>
      <c r="H49" s="86"/>
      <c r="I49" s="86"/>
      <c r="J49" s="90"/>
      <c r="K49" s="86"/>
      <c r="L49" s="86"/>
      <c r="M49" s="89"/>
      <c r="N49" s="86"/>
      <c r="O49" s="86"/>
      <c r="P49" s="90"/>
      <c r="Q49" s="86"/>
      <c r="R49" s="86"/>
      <c r="S49" s="89"/>
      <c r="T49" s="86"/>
      <c r="U49" s="86"/>
      <c r="V49" s="90"/>
      <c r="W49" s="86"/>
      <c r="X49" s="86"/>
      <c r="Y49" s="89"/>
      <c r="Z49" s="86"/>
      <c r="AA49" s="86"/>
      <c r="AB49" s="90"/>
      <c r="AC49" s="86"/>
      <c r="AD49" s="86"/>
    </row>
    <row r="50" spans="7:33" ht="18.75" customHeight="1" thickBot="1" x14ac:dyDescent="0.25">
      <c r="G50" s="91"/>
      <c r="H50" s="92"/>
      <c r="I50" s="92"/>
      <c r="J50" s="93"/>
      <c r="K50" s="86"/>
      <c r="L50" s="86"/>
      <c r="M50" s="91"/>
      <c r="N50" s="92"/>
      <c r="O50" s="92"/>
      <c r="P50" s="93"/>
      <c r="Q50" s="86"/>
      <c r="R50" s="86"/>
      <c r="S50" s="91"/>
      <c r="T50" s="92"/>
      <c r="U50" s="92"/>
      <c r="V50" s="93"/>
      <c r="W50" s="86"/>
      <c r="X50" s="86"/>
      <c r="Y50" s="91"/>
      <c r="Z50" s="92"/>
      <c r="AA50" s="92"/>
      <c r="AB50" s="93"/>
      <c r="AC50" s="86"/>
      <c r="AD50" s="86"/>
    </row>
    <row r="51" spans="7:33" ht="18.75" customHeight="1" x14ac:dyDescent="0.2">
      <c r="G51" s="86"/>
      <c r="H51" s="86"/>
      <c r="I51" s="86"/>
      <c r="J51" s="86"/>
      <c r="K51" s="86"/>
      <c r="L51" s="86"/>
      <c r="M51" s="86"/>
      <c r="N51" s="86"/>
      <c r="O51" s="86"/>
      <c r="P51" s="86"/>
      <c r="Q51" s="86"/>
      <c r="R51" s="86"/>
      <c r="S51" s="86"/>
      <c r="T51" s="86"/>
      <c r="U51" s="86"/>
      <c r="V51" s="86"/>
      <c r="W51" s="86"/>
      <c r="X51" s="86"/>
      <c r="Y51" s="86"/>
      <c r="Z51" s="86"/>
      <c r="AA51" s="86"/>
      <c r="AB51" s="86"/>
      <c r="AC51" s="86"/>
      <c r="AD51" s="86"/>
    </row>
    <row r="52" spans="7:33" ht="18.75" customHeight="1" thickBot="1" x14ac:dyDescent="0.25">
      <c r="G52" s="86"/>
      <c r="H52" s="86"/>
      <c r="I52" s="86"/>
      <c r="J52" s="86"/>
      <c r="K52" s="86"/>
      <c r="L52" s="86"/>
      <c r="M52" s="86"/>
      <c r="N52" s="86"/>
      <c r="O52" s="86"/>
      <c r="P52" s="86"/>
      <c r="Q52" s="86"/>
      <c r="R52" s="86"/>
      <c r="S52" s="86"/>
      <c r="T52" s="86"/>
      <c r="U52" s="86"/>
      <c r="V52" s="86"/>
      <c r="W52" s="86"/>
      <c r="X52" s="86"/>
      <c r="Y52" s="86"/>
      <c r="Z52" s="86"/>
      <c r="AA52" s="86"/>
      <c r="AB52" s="86"/>
      <c r="AC52" s="86"/>
      <c r="AD52" s="86"/>
    </row>
    <row r="53" spans="7:33" ht="18.75" customHeight="1" x14ac:dyDescent="0.2">
      <c r="G53" s="85" t="s">
        <v>84</v>
      </c>
      <c r="H53" s="88"/>
      <c r="I53" s="88"/>
      <c r="J53" s="87"/>
      <c r="K53" s="86"/>
      <c r="L53" s="86"/>
      <c r="M53" s="85" t="s">
        <v>86</v>
      </c>
      <c r="N53" s="88"/>
      <c r="O53" s="88"/>
      <c r="P53" s="87"/>
      <c r="Q53" s="86"/>
      <c r="R53" s="86"/>
      <c r="S53" s="85" t="s">
        <v>88</v>
      </c>
      <c r="T53" s="88"/>
      <c r="U53" s="88"/>
      <c r="V53" s="87"/>
      <c r="W53" s="86"/>
      <c r="X53" s="86"/>
      <c r="Y53" s="85" t="s">
        <v>90</v>
      </c>
      <c r="Z53" s="88"/>
      <c r="AA53" s="88"/>
      <c r="AB53" s="87"/>
      <c r="AC53" s="86"/>
      <c r="AD53" s="86"/>
      <c r="AG53" s="86"/>
    </row>
    <row r="54" spans="7:33" ht="18.75" customHeight="1" x14ac:dyDescent="0.2">
      <c r="G54" s="89"/>
      <c r="H54" s="86"/>
      <c r="I54" s="86"/>
      <c r="J54" s="90"/>
      <c r="K54" s="86"/>
      <c r="L54" s="86"/>
      <c r="M54" s="89"/>
      <c r="N54" s="86"/>
      <c r="O54" s="86"/>
      <c r="P54" s="90"/>
      <c r="Q54" s="86"/>
      <c r="R54" s="86"/>
      <c r="S54" s="89"/>
      <c r="T54" s="86"/>
      <c r="U54" s="86"/>
      <c r="V54" s="90"/>
      <c r="W54" s="86"/>
      <c r="X54" s="86"/>
      <c r="Y54" s="89"/>
      <c r="Z54" s="86"/>
      <c r="AA54" s="86"/>
      <c r="AB54" s="90"/>
      <c r="AC54" s="86"/>
      <c r="AD54" s="86"/>
      <c r="AG54" s="86"/>
    </row>
    <row r="55" spans="7:33" ht="18.75" customHeight="1" x14ac:dyDescent="0.2">
      <c r="G55" s="89"/>
      <c r="H55" s="86"/>
      <c r="I55" s="86"/>
      <c r="J55" s="90"/>
      <c r="K55" s="86"/>
      <c r="L55" s="86"/>
      <c r="M55" s="89"/>
      <c r="N55" s="86"/>
      <c r="O55" s="86"/>
      <c r="P55" s="90"/>
      <c r="Q55" s="86"/>
      <c r="R55" s="86"/>
      <c r="S55" s="89"/>
      <c r="T55" s="86"/>
      <c r="U55" s="86"/>
      <c r="V55" s="90"/>
      <c r="W55" s="86"/>
      <c r="X55" s="86"/>
      <c r="Y55" s="89"/>
      <c r="Z55" s="86"/>
      <c r="AA55" s="86"/>
      <c r="AB55" s="90"/>
      <c r="AC55" s="86"/>
      <c r="AD55" s="86"/>
    </row>
    <row r="56" spans="7:33" ht="18.75" customHeight="1" thickBot="1" x14ac:dyDescent="0.25">
      <c r="G56" s="91"/>
      <c r="H56" s="92"/>
      <c r="I56" s="92"/>
      <c r="J56" s="93"/>
      <c r="K56" s="86"/>
      <c r="L56" s="86"/>
      <c r="M56" s="91"/>
      <c r="N56" s="92"/>
      <c r="O56" s="92"/>
      <c r="P56" s="93"/>
      <c r="Q56" s="86"/>
      <c r="R56" s="86"/>
      <c r="S56" s="91"/>
      <c r="T56" s="92"/>
      <c r="U56" s="92"/>
      <c r="V56" s="93"/>
      <c r="W56" s="86"/>
      <c r="X56" s="86"/>
      <c r="Y56" s="91"/>
      <c r="Z56" s="92"/>
      <c r="AA56" s="92"/>
      <c r="AB56" s="93"/>
      <c r="AC56" s="86"/>
      <c r="AD56" s="86"/>
    </row>
  </sheetData>
  <mergeCells count="118">
    <mergeCell ref="K2:M2"/>
    <mergeCell ref="L3:M3"/>
    <mergeCell ref="A41:A42"/>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B37:E37"/>
    <mergeCell ref="F37:H37"/>
    <mergeCell ref="B38:E38"/>
    <mergeCell ref="F38:H38"/>
    <mergeCell ref="F32:H32"/>
    <mergeCell ref="F33:H33"/>
    <mergeCell ref="F24:H24"/>
    <mergeCell ref="F25:H25"/>
    <mergeCell ref="F26:H26"/>
    <mergeCell ref="F27:H27"/>
    <mergeCell ref="B35:E35"/>
    <mergeCell ref="F35:H35"/>
    <mergeCell ref="B36:E36"/>
    <mergeCell ref="F36:H36"/>
    <mergeCell ref="B25:E25"/>
    <mergeCell ref="F34:H34"/>
    <mergeCell ref="F29:H29"/>
    <mergeCell ref="B33:E33"/>
    <mergeCell ref="B34:E34"/>
    <mergeCell ref="B31:E31"/>
    <mergeCell ref="B27:E27"/>
    <mergeCell ref="B28:E28"/>
    <mergeCell ref="AI2:AN4"/>
    <mergeCell ref="F23:H23"/>
    <mergeCell ref="F31:H31"/>
    <mergeCell ref="F15:H15"/>
    <mergeCell ref="A1:AH1"/>
    <mergeCell ref="A2:B2"/>
    <mergeCell ref="Y2:AB2"/>
    <mergeCell ref="AD2:AH2"/>
    <mergeCell ref="A3:B3"/>
    <mergeCell ref="A4:E4"/>
    <mergeCell ref="H4:J4"/>
    <mergeCell ref="B15:E15"/>
    <mergeCell ref="B16:E16"/>
    <mergeCell ref="B17:E17"/>
    <mergeCell ref="B23:E23"/>
    <mergeCell ref="B14:E14"/>
    <mergeCell ref="F22:H22"/>
    <mergeCell ref="C2:J2"/>
    <mergeCell ref="C3:K3"/>
    <mergeCell ref="U3:V3"/>
    <mergeCell ref="U4:V4"/>
    <mergeCell ref="W4:AH4"/>
    <mergeCell ref="AG3:AH3"/>
    <mergeCell ref="W3:AF3"/>
    <mergeCell ref="B21:E21"/>
    <mergeCell ref="B22:E22"/>
    <mergeCell ref="B32:E32"/>
    <mergeCell ref="B30:E30"/>
    <mergeCell ref="B29:E29"/>
    <mergeCell ref="B19:E19"/>
    <mergeCell ref="B20:E20"/>
    <mergeCell ref="F19:H19"/>
    <mergeCell ref="F20:H20"/>
    <mergeCell ref="F21:H21"/>
    <mergeCell ref="F30:H30"/>
    <mergeCell ref="B9:E9"/>
    <mergeCell ref="B7:E7"/>
    <mergeCell ref="B8:E8"/>
    <mergeCell ref="F7:H7"/>
    <mergeCell ref="F8:H8"/>
    <mergeCell ref="F9:H9"/>
    <mergeCell ref="B10:E10"/>
    <mergeCell ref="B12:E12"/>
    <mergeCell ref="B11:E11"/>
    <mergeCell ref="AD7:AH7"/>
    <mergeCell ref="AD8:AH8"/>
    <mergeCell ref="I7:I8"/>
    <mergeCell ref="J7:N7"/>
    <mergeCell ref="O7:S7"/>
    <mergeCell ref="T7:X7"/>
    <mergeCell ref="J8:N8"/>
    <mergeCell ref="O8:S8"/>
    <mergeCell ref="A7:A8"/>
    <mergeCell ref="B42:E42"/>
    <mergeCell ref="F42:H42"/>
    <mergeCell ref="B39:E39"/>
    <mergeCell ref="F39:H39"/>
    <mergeCell ref="B40:E40"/>
    <mergeCell ref="F40:H40"/>
    <mergeCell ref="B41:E41"/>
    <mergeCell ref="F41:H41"/>
    <mergeCell ref="Y7:AC7"/>
    <mergeCell ref="Y8:AC8"/>
    <mergeCell ref="T8:X8"/>
    <mergeCell ref="F14:H14"/>
    <mergeCell ref="F16:H16"/>
    <mergeCell ref="F17:H17"/>
    <mergeCell ref="F18:H18"/>
    <mergeCell ref="F28:H28"/>
    <mergeCell ref="B13:E13"/>
    <mergeCell ref="F13:H13"/>
    <mergeCell ref="F10:H10"/>
    <mergeCell ref="F11:H11"/>
    <mergeCell ref="F12:H12"/>
    <mergeCell ref="B24:E24"/>
    <mergeCell ref="B18:E18"/>
    <mergeCell ref="B26:E26"/>
  </mergeCells>
  <phoneticPr fontId="1"/>
  <conditionalFormatting sqref="AD2:AH2">
    <cfRule type="containsBlanks" dxfId="5" priority="1">
      <formula>LEN(TRIM(AD2))=0</formula>
    </cfRule>
  </conditionalFormatting>
  <dataValidations count="1">
    <dataValidation type="list" allowBlank="1" showInputMessage="1" showErrorMessage="1" sqref="AD2:AH2" xr:uid="{00000000-0002-0000-0300-000000000000}">
      <formula1>"男子の部,女子の部,不参加"</formula1>
    </dataValidation>
  </dataValidations>
  <printOptions horizontalCentered="1"/>
  <pageMargins left="0.23622047244094491" right="0.23622047244094491" top="0.55118110236220474" bottom="0.55118110236220474" header="0.31496062992125984" footer="0.31496062992125984"/>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9"/>
  <sheetViews>
    <sheetView view="pageBreakPreview" zoomScale="70" zoomScaleNormal="100" zoomScaleSheetLayoutView="70" workbookViewId="0">
      <pane xSplit="5" ySplit="2" topLeftCell="F3" activePane="bottomRight" state="frozen"/>
      <selection pane="topRight" activeCell="F1" sqref="F1"/>
      <selection pane="bottomLeft" activeCell="A2" sqref="A2"/>
      <selection pane="bottomRight" activeCell="L25" sqref="L25"/>
    </sheetView>
  </sheetViews>
  <sheetFormatPr defaultColWidth="9" defaultRowHeight="13.2" x14ac:dyDescent="0.2"/>
  <cols>
    <col min="1" max="2" width="12.44140625" style="29" customWidth="1"/>
    <col min="3" max="4" width="7.44140625" style="29" customWidth="1"/>
    <col min="5" max="5" width="6.21875" style="40" customWidth="1"/>
    <col min="6" max="7" width="6.21875" style="29" customWidth="1"/>
    <col min="8" max="8" width="6.21875" style="40" customWidth="1"/>
    <col min="9" max="10" width="6.21875" style="29" customWidth="1"/>
    <col min="11" max="11" width="6.21875" style="40" customWidth="1"/>
    <col min="12" max="13" width="6.21875" style="29" customWidth="1"/>
    <col min="14" max="14" width="6.21875" style="40" customWidth="1"/>
    <col min="15" max="16" width="6.21875" style="29" customWidth="1"/>
    <col min="17" max="17" width="6.21875" style="40" customWidth="1"/>
    <col min="18" max="19" width="6.21875" style="29" customWidth="1"/>
    <col min="20" max="20" width="6.21875" style="40" customWidth="1"/>
    <col min="21" max="30" width="6.21875" style="51" customWidth="1"/>
    <col min="31" max="16384" width="9" style="29"/>
  </cols>
  <sheetData>
    <row r="1" spans="1:30" ht="22.5" customHeight="1" thickBot="1" x14ac:dyDescent="0.25">
      <c r="A1" s="234" t="s">
        <v>114</v>
      </c>
      <c r="B1" s="234"/>
    </row>
    <row r="2" spans="1:30" ht="20.100000000000001" customHeight="1" thickBot="1" x14ac:dyDescent="0.25">
      <c r="A2" s="237" t="s">
        <v>29</v>
      </c>
      <c r="B2" s="238"/>
      <c r="C2" s="47" t="s">
        <v>30</v>
      </c>
      <c r="D2" s="48" t="s">
        <v>31</v>
      </c>
      <c r="E2" s="49" t="s">
        <v>57</v>
      </c>
      <c r="F2" s="239" t="str">
        <f>'入力用（色付きの枠に直接入力）'!E8</f>
        <v>Ｒ7埼玉県選手権</v>
      </c>
      <c r="G2" s="240"/>
      <c r="H2" s="39"/>
      <c r="I2" s="239" t="str">
        <f>'入力用（色付きの枠に直接入力）'!I8</f>
        <v>Ｒ7埼玉県選手権地区予選</v>
      </c>
      <c r="J2" s="240"/>
      <c r="K2" s="39"/>
      <c r="L2" s="239" t="str">
        <f>'入力用（色付きの枠に直接入力）'!M8</f>
        <v>Ｒ7インターハイ予選</v>
      </c>
      <c r="M2" s="240"/>
      <c r="N2" s="39"/>
      <c r="O2" s="239" t="str">
        <f>'入力用（色付きの枠に直接入力）'!Q8</f>
        <v>Ｒ7関東大会県予選</v>
      </c>
      <c r="P2" s="240"/>
      <c r="Q2" s="39"/>
      <c r="R2" s="239" t="str">
        <f>'入力用（色付きの枠に直接入力）'!U8</f>
        <v>Ｒ7関東大会南部地区予選</v>
      </c>
      <c r="S2" s="240"/>
      <c r="T2" s="39"/>
      <c r="U2" s="235" t="str">
        <f>F2</f>
        <v>Ｒ7埼玉県選手権</v>
      </c>
      <c r="V2" s="236"/>
      <c r="W2" s="235" t="str">
        <f>I2</f>
        <v>Ｒ7埼玉県選手権地区予選</v>
      </c>
      <c r="X2" s="236"/>
      <c r="Y2" s="235" t="str">
        <f>L2</f>
        <v>Ｒ7インターハイ予選</v>
      </c>
      <c r="Z2" s="236"/>
      <c r="AA2" s="235" t="str">
        <f>O2</f>
        <v>Ｒ7関東大会県予選</v>
      </c>
      <c r="AB2" s="236"/>
      <c r="AC2" s="235" t="str">
        <f>R2</f>
        <v>Ｒ7関東大会南部地区予選</v>
      </c>
      <c r="AD2" s="236"/>
    </row>
    <row r="3" spans="1:30" ht="20.100000000000001" customHeight="1" x14ac:dyDescent="0.2">
      <c r="A3" s="30" t="str">
        <f>IF('入力用（色付きの枠に直接入力）'!$B10="","",'入力用（色付きの枠に直接入力）'!$B10)</f>
        <v/>
      </c>
      <c r="B3" s="31" t="str">
        <f>IF('入力用（色付きの枠に直接入力）'!$B11="","",'入力用（色付きの枠に直接入力）'!$B11)</f>
        <v/>
      </c>
      <c r="C3" s="32" t="str">
        <f>IF('入力用（色付きの枠に直接入力）'!$B$2="","",'入力用（色付きの枠に直接入力）'!$B$2)</f>
        <v/>
      </c>
      <c r="D3" s="33">
        <v>1</v>
      </c>
      <c r="E3" s="43">
        <f>SUM(H3,K3,N3,Q3,T3)</f>
        <v>0</v>
      </c>
      <c r="F3" s="41" t="str">
        <f>IF(U3="","",VLOOKUP(U3,換算表!$AA:$AC,2,0))</f>
        <v/>
      </c>
      <c r="G3" s="42" t="str">
        <f>IF(V3="","",VLOOKUP(V3,換算表!$AA:$AC,2,0))</f>
        <v/>
      </c>
      <c r="H3" s="43" t="str">
        <f>IF(F3&amp;G3="","",SUM(F3:G3))</f>
        <v/>
      </c>
      <c r="I3" s="41" t="str">
        <f>IF(W3="","",IF('大会当日提出用（参加種別を選択）'!$AD$2="男子の部",VLOOKUP(W3,換算表!$U:$Y,2,0),VLOOKUP(W3,換算表!$U:$Y,4,0)))</f>
        <v/>
      </c>
      <c r="J3" s="42" t="str">
        <f>IF(X3="","",IF('大会当日提出用（参加種別を選択）'!$AD$2="男子の部",VLOOKUP(X3,換算表!$U:$Y,2,0),VLOOKUP(X3,換算表!$U:$Y,4,0)))</f>
        <v/>
      </c>
      <c r="K3" s="43" t="str">
        <f t="shared" ref="K3:K17" si="0">IF(I3&amp;J3="","",SUM(I3:J3))</f>
        <v/>
      </c>
      <c r="L3" s="41" t="str">
        <f>IF(Y3="","",VLOOKUP(Y3,換算表!$Q:$S,2,0))</f>
        <v/>
      </c>
      <c r="M3" s="42" t="str">
        <f>IF(Z3="","",VLOOKUP(Z3,換算表!$Q:$S,2,0))</f>
        <v/>
      </c>
      <c r="N3" s="43" t="str">
        <f>IF(L3&amp;M3="","",SUM(L3:M3))</f>
        <v/>
      </c>
      <c r="O3" s="41" t="str">
        <f>IF(AA3="","",VLOOKUP(AA3,換算表!$M:$O,2,0))</f>
        <v/>
      </c>
      <c r="P3" s="42" t="str">
        <f>IF(AB3="","",VLOOKUP(AB3,換算表!$M:$O,2,0))</f>
        <v/>
      </c>
      <c r="Q3" s="43" t="str">
        <f>IF(O3&amp;P3="","",SUM(O3:P3))</f>
        <v/>
      </c>
      <c r="R3" s="41" t="str">
        <f>IF(AC3="","",VLOOKUP(AC3,換算表!$I:$K,2,0))</f>
        <v/>
      </c>
      <c r="S3" s="42" t="str">
        <f>IF(AD3="","",VLOOKUP(AD3,換算表!$I:$K,2,0))</f>
        <v/>
      </c>
      <c r="T3" s="43" t="str">
        <f>IF(R3&amp;S3="","",SUM(R3:S3))</f>
        <v/>
      </c>
      <c r="U3" s="52" t="str">
        <f>IF($A3="","",IF(VLOOKUP($A3,'入力用（色付きの枠に直接入力）'!$B$10:$X$43,6,0)="","",VLOOKUP($A3,'入力用（色付きの枠に直接入力）'!$B$10:$X$43,6,0)))</f>
        <v/>
      </c>
      <c r="V3" s="53" t="str">
        <f>IF($B3="","",IF(VLOOKUP($B3,'入力用（色付きの枠に直接入力）'!$B$10:$X$43,6,0)="","",VLOOKUP($B3,'入力用（色付きの枠に直接入力）'!$B$10:$X$43,6,0)))</f>
        <v/>
      </c>
      <c r="W3" s="52" t="str">
        <f>IF($A3="","",IF(VLOOKUP($A3,'入力用（色付きの枠に直接入力）'!$B$10:$X$43,10,0)="","",VLOOKUP($A3,'入力用（色付きの枠に直接入力）'!$B$10:$X$43,10,0)))</f>
        <v/>
      </c>
      <c r="X3" s="53" t="str">
        <f>IF($B3="","",IF(VLOOKUP($B3,'入力用（色付きの枠に直接入力）'!$B$10:$X$43,10,0)="","",VLOOKUP($B3,'入力用（色付きの枠に直接入力）'!$B$10:$X$43,10,0)))</f>
        <v/>
      </c>
      <c r="Y3" s="52" t="str">
        <f>IF($A3="","",IF(VLOOKUP($A3,'入力用（色付きの枠に直接入力）'!$B$10:$X$43,14,0)="","",VLOOKUP($A3,'入力用（色付きの枠に直接入力）'!$B$10:$X$43,14,0)))</f>
        <v/>
      </c>
      <c r="Z3" s="53" t="str">
        <f>IF($B3="","",IF(VLOOKUP($B3,'入力用（色付きの枠に直接入力）'!$B$10:$X$43,14,0)="","",VLOOKUP($B3,'入力用（色付きの枠に直接入力）'!$B$10:$X$43,14,0)))</f>
        <v/>
      </c>
      <c r="AA3" s="52" t="str">
        <f>IF($A3="","",IF(VLOOKUP($A3,'入力用（色付きの枠に直接入力）'!$B$10:$X$56,18,0)="","",VLOOKUP($A3,'入力用（色付きの枠に直接入力）'!$B$10:$X$56,18,0)))</f>
        <v/>
      </c>
      <c r="AB3" s="53" t="str">
        <f>IF($B3="","",IF(VLOOKUP($B3,'入力用（色付きの枠に直接入力）'!$B$10:$X$56,18,0)="","",VLOOKUP($B3,'入力用（色付きの枠に直接入力）'!$B$10:$X$56,18,0)))</f>
        <v/>
      </c>
      <c r="AC3" s="52" t="str">
        <f>IF($A3="","",IF(VLOOKUP($A3,'入力用（色付きの枠に直接入力）'!$B$10:$X$96,22,0)="","",VLOOKUP($A3,'入力用（色付きの枠に直接入力）'!$B$10:$X$96,22,0)))</f>
        <v/>
      </c>
      <c r="AD3" s="53" t="str">
        <f>IF($B3="","",IF(VLOOKUP($B3,'入力用（色付きの枠に直接入力）'!$B$10:$X$96,22,0)="","",VLOOKUP($B3,'入力用（色付きの枠に直接入力）'!$B$10:$X$96,22,0)))</f>
        <v/>
      </c>
    </row>
    <row r="4" spans="1:30" ht="20.100000000000001" customHeight="1" x14ac:dyDescent="0.2">
      <c r="A4" s="34" t="str">
        <f>IF('入力用（色付きの枠に直接入力）'!$B12="","",'入力用（色付きの枠に直接入力）'!$B12)</f>
        <v/>
      </c>
      <c r="B4" s="35" t="str">
        <f>IF('入力用（色付きの枠に直接入力）'!$B13="","",'入力用（色付きの枠に直接入力）'!$B13)</f>
        <v/>
      </c>
      <c r="C4" s="32" t="str">
        <f>IF('入力用（色付きの枠に直接入力）'!$B$2="","",'入力用（色付きの枠に直接入力）'!$B$2)</f>
        <v/>
      </c>
      <c r="D4" s="36">
        <v>2</v>
      </c>
      <c r="E4" s="46">
        <f t="shared" ref="E4:E19" si="1">SUM(H4,K4,N4,Q4,T4)</f>
        <v>0</v>
      </c>
      <c r="F4" s="44" t="str">
        <f>IF(U4="","",VLOOKUP(U4,換算表!$AA:$AC,2,0))</f>
        <v/>
      </c>
      <c r="G4" s="45" t="str">
        <f>IF(V4="","",VLOOKUP(V4,換算表!$AA:$AC,2,0))</f>
        <v/>
      </c>
      <c r="H4" s="46" t="str">
        <f>IF(F4&amp;G4="","",SUM(F4:G4))</f>
        <v/>
      </c>
      <c r="I4" s="44" t="str">
        <f>IF(W4="","",IF('大会当日提出用（参加種別を選択）'!$AD$2="男子の部",VLOOKUP(W4,換算表!$U:$Y,2,0),VLOOKUP(W4,換算表!$U:$Y,4,0)))</f>
        <v/>
      </c>
      <c r="J4" s="45" t="str">
        <f>IF(X4="","",IF('大会当日提出用（参加種別を選択）'!$AD$2="男子の部",VLOOKUP(X4,換算表!$U:$Y,2,0),VLOOKUP(X4,換算表!$U:$Y,4,0)))</f>
        <v/>
      </c>
      <c r="K4" s="46" t="str">
        <f t="shared" si="0"/>
        <v/>
      </c>
      <c r="L4" s="44" t="str">
        <f>IF(Y4="","",VLOOKUP(Y4,換算表!$Q:$S,2,0))</f>
        <v/>
      </c>
      <c r="M4" s="45" t="str">
        <f>IF(Z4="","",VLOOKUP(Z4,換算表!$Q:$S,2,0))</f>
        <v/>
      </c>
      <c r="N4" s="46" t="str">
        <f t="shared" ref="N4:N17" si="2">IF(L4&amp;M4="","",SUM(L4:M4))</f>
        <v/>
      </c>
      <c r="O4" s="44" t="str">
        <f>IF(AA4="","",VLOOKUP(AA4,換算表!$M:$O,2,0))</f>
        <v/>
      </c>
      <c r="P4" s="45" t="str">
        <f>IF(AB4="","",VLOOKUP(AB4,換算表!$M:$O,2,0))</f>
        <v/>
      </c>
      <c r="Q4" s="46" t="str">
        <f t="shared" ref="Q4:Q17" si="3">IF(O4&amp;P4="","",SUM(O4:P4))</f>
        <v/>
      </c>
      <c r="R4" s="44" t="str">
        <f>IF(AC4="","",VLOOKUP(AC4,換算表!$I:$K,2,0))</f>
        <v/>
      </c>
      <c r="S4" s="45" t="str">
        <f>IF(AD4="","",VLOOKUP(AD4,換算表!$I:$K,2,0))</f>
        <v/>
      </c>
      <c r="T4" s="46" t="str">
        <f t="shared" ref="T4:T17" si="4">IF(R4&amp;S4="","",SUM(R4:S4))</f>
        <v/>
      </c>
      <c r="U4" s="54" t="str">
        <f>IF($A4="","",IF(VLOOKUP($A4,'入力用（色付きの枠に直接入力）'!$B$10:$X$43,6,0)="","",VLOOKUP($A4,'入力用（色付きの枠に直接入力）'!$B$10:$X$43,6,0)))</f>
        <v/>
      </c>
      <c r="V4" s="55" t="str">
        <f>IF($B4="","",IF(VLOOKUP($B4,'入力用（色付きの枠に直接入力）'!$B$10:$X$43,6,0)="","",VLOOKUP($B4,'入力用（色付きの枠に直接入力）'!$B$10:$X$43,6,0)))</f>
        <v/>
      </c>
      <c r="W4" s="54" t="str">
        <f>IF($A4="","",IF(VLOOKUP($A4,'入力用（色付きの枠に直接入力）'!$B$10:$X$43,10,0)="","",VLOOKUP($A4,'入力用（色付きの枠に直接入力）'!$B$10:$X$43,10,0)))</f>
        <v/>
      </c>
      <c r="X4" s="55" t="str">
        <f>IF($B4="","",IF(VLOOKUP($B4,'入力用（色付きの枠に直接入力）'!$B$10:$X$43,10,0)="","",VLOOKUP($B4,'入力用（色付きの枠に直接入力）'!$B$10:$X$43,10,0)))</f>
        <v/>
      </c>
      <c r="Y4" s="54" t="str">
        <f>IF($A4="","",IF(VLOOKUP($A4,'入力用（色付きの枠に直接入力）'!$B$10:$X$43,14,0)="","",VLOOKUP($A4,'入力用（色付きの枠に直接入力）'!$B$10:$X$43,14,0)))</f>
        <v/>
      </c>
      <c r="Z4" s="55" t="str">
        <f>IF($B4="","",IF(VLOOKUP($B4,'入力用（色付きの枠に直接入力）'!$B$10:$X$43,14,0)="","",VLOOKUP($B4,'入力用（色付きの枠に直接入力）'!$B$10:$X$43,14,0)))</f>
        <v/>
      </c>
      <c r="AA4" s="54" t="str">
        <f>IF($A4="","",IF(VLOOKUP($A4,'入力用（色付きの枠に直接入力）'!$B$10:$X$56,18,0)="","",VLOOKUP($A4,'入力用（色付きの枠に直接入力）'!$B$10:$X$56,18,0)))</f>
        <v/>
      </c>
      <c r="AB4" s="55" t="str">
        <f>IF($B4="","",IF(VLOOKUP($B4,'入力用（色付きの枠に直接入力）'!$B$10:$X$56,18,0)="","",VLOOKUP($B4,'入力用（色付きの枠に直接入力）'!$B$10:$X$56,18,0)))</f>
        <v/>
      </c>
      <c r="AC4" s="54" t="str">
        <f>IF($A4="","",IF(VLOOKUP($A4,'入力用（色付きの枠に直接入力）'!$B$10:$X$96,22,0)="","",VLOOKUP($A4,'入力用（色付きの枠に直接入力）'!$B$10:$X$96,22,0)))</f>
        <v/>
      </c>
      <c r="AD4" s="55" t="str">
        <f>IF($B4="","",IF(VLOOKUP($B4,'入力用（色付きの枠に直接入力）'!$B$10:$X$96,22,0)="","",VLOOKUP($B4,'入力用（色付きの枠に直接入力）'!$B$10:$X$96,22,0)))</f>
        <v/>
      </c>
    </row>
    <row r="5" spans="1:30" ht="20.100000000000001" customHeight="1" x14ac:dyDescent="0.2">
      <c r="A5" s="34" t="str">
        <f>IF('入力用（色付きの枠に直接入力）'!$B14="","",'入力用（色付きの枠に直接入力）'!$B14)</f>
        <v/>
      </c>
      <c r="B5" s="35" t="str">
        <f>IF('入力用（色付きの枠に直接入力）'!$B15="","",'入力用（色付きの枠に直接入力）'!$B15)</f>
        <v/>
      </c>
      <c r="C5" s="32" t="str">
        <f>IF('入力用（色付きの枠に直接入力）'!$B$2="","",'入力用（色付きの枠に直接入力）'!$B$2)</f>
        <v/>
      </c>
      <c r="D5" s="36">
        <v>3</v>
      </c>
      <c r="E5" s="46">
        <f t="shared" si="1"/>
        <v>0</v>
      </c>
      <c r="F5" s="44" t="str">
        <f>IF(U5="","",VLOOKUP(U5,換算表!$AA:$AC,2,0))</f>
        <v/>
      </c>
      <c r="G5" s="45" t="str">
        <f>IF(V5="","",VLOOKUP(V5,換算表!$AA:$AC,2,0))</f>
        <v/>
      </c>
      <c r="H5" s="46" t="str">
        <f t="shared" ref="H5:H17" si="5">IF(F5&amp;G5="","",SUM(F5:G5))</f>
        <v/>
      </c>
      <c r="I5" s="44" t="str">
        <f>IF(W5="","",IF('大会当日提出用（参加種別を選択）'!$AD$2="男子の部",VLOOKUP(W5,換算表!$U:$Y,2,0),VLOOKUP(W5,換算表!$U:$Y,4,0)))</f>
        <v/>
      </c>
      <c r="J5" s="45" t="str">
        <f>IF(X5="","",IF('大会当日提出用（参加種別を選択）'!$AD$2="男子の部",VLOOKUP(X5,換算表!$U:$Y,2,0),VLOOKUP(X5,換算表!$U:$Y,4,0)))</f>
        <v/>
      </c>
      <c r="K5" s="46" t="str">
        <f t="shared" si="0"/>
        <v/>
      </c>
      <c r="L5" s="44" t="str">
        <f>IF(Y5="","",VLOOKUP(Y5,換算表!$Q:$S,2,0))</f>
        <v/>
      </c>
      <c r="M5" s="45" t="str">
        <f>IF(Z5="","",VLOOKUP(Z5,換算表!$Q:$S,2,0))</f>
        <v/>
      </c>
      <c r="N5" s="46" t="str">
        <f t="shared" si="2"/>
        <v/>
      </c>
      <c r="O5" s="44" t="str">
        <f>IF(AA5="","",VLOOKUP(AA5,換算表!$M:$O,2,0))</f>
        <v/>
      </c>
      <c r="P5" s="45" t="str">
        <f>IF(AB5="","",VLOOKUP(AB5,換算表!$M:$O,2,0))</f>
        <v/>
      </c>
      <c r="Q5" s="46" t="str">
        <f t="shared" si="3"/>
        <v/>
      </c>
      <c r="R5" s="44" t="str">
        <f>IF(AC5="","",VLOOKUP(AC5,換算表!$I:$K,2,0))</f>
        <v/>
      </c>
      <c r="S5" s="45" t="str">
        <f>IF(AD5="","",VLOOKUP(AD5,換算表!$I:$K,2,0))</f>
        <v/>
      </c>
      <c r="T5" s="46" t="str">
        <f t="shared" si="4"/>
        <v/>
      </c>
      <c r="U5" s="54" t="str">
        <f>IF($A5="","",IF(VLOOKUP($A5,'入力用（色付きの枠に直接入力）'!$B$10:$X$43,6,0)="","",VLOOKUP($A5,'入力用（色付きの枠に直接入力）'!$B$10:$X$43,6,0)))</f>
        <v/>
      </c>
      <c r="V5" s="55" t="str">
        <f>IF($B5="","",IF(VLOOKUP($B5,'入力用（色付きの枠に直接入力）'!$B$10:$X$43,6,0)="","",VLOOKUP($B5,'入力用（色付きの枠に直接入力）'!$B$10:$X$43,6,0)))</f>
        <v/>
      </c>
      <c r="W5" s="54" t="str">
        <f>IF($A5="","",IF(VLOOKUP($A5,'入力用（色付きの枠に直接入力）'!$B$10:$X$43,10,0)="","",VLOOKUP($A5,'入力用（色付きの枠に直接入力）'!$B$10:$X$43,10,0)))</f>
        <v/>
      </c>
      <c r="X5" s="55" t="str">
        <f>IF($B5="","",IF(VLOOKUP($B5,'入力用（色付きの枠に直接入力）'!$B$10:$X$43,10,0)="","",VLOOKUP($B5,'入力用（色付きの枠に直接入力）'!$B$10:$X$43,10,0)))</f>
        <v/>
      </c>
      <c r="Y5" s="54" t="str">
        <f>IF($A5="","",IF(VLOOKUP($A5,'入力用（色付きの枠に直接入力）'!$B$10:$X$43,14,0)="","",VLOOKUP($A5,'入力用（色付きの枠に直接入力）'!$B$10:$X$43,14,0)))</f>
        <v/>
      </c>
      <c r="Z5" s="55" t="str">
        <f>IF($B5="","",IF(VLOOKUP($B5,'入力用（色付きの枠に直接入力）'!$B$10:$X$43,14,0)="","",VLOOKUP($B5,'入力用（色付きの枠に直接入力）'!$B$10:$X$43,14,0)))</f>
        <v/>
      </c>
      <c r="AA5" s="54" t="str">
        <f>IF($A5="","",IF(VLOOKUP($A5,'入力用（色付きの枠に直接入力）'!$B$10:$X$56,18,0)="","",VLOOKUP($A5,'入力用（色付きの枠に直接入力）'!$B$10:$X$56,18,0)))</f>
        <v/>
      </c>
      <c r="AB5" s="55" t="str">
        <f>IF($B5="","",IF(VLOOKUP($B5,'入力用（色付きの枠に直接入力）'!$B$10:$X$56,18,0)="","",VLOOKUP($B5,'入力用（色付きの枠に直接入力）'!$B$10:$X$56,18,0)))</f>
        <v/>
      </c>
      <c r="AC5" s="54" t="str">
        <f>IF($A5="","",IF(VLOOKUP($A5,'入力用（色付きの枠に直接入力）'!$B$10:$X$96,22,0)="","",VLOOKUP($A5,'入力用（色付きの枠に直接入力）'!$B$10:$X$96,22,0)))</f>
        <v/>
      </c>
      <c r="AD5" s="55" t="str">
        <f>IF($B5="","",IF(VLOOKUP($B5,'入力用（色付きの枠に直接入力）'!$B$10:$X$96,22,0)="","",VLOOKUP($B5,'入力用（色付きの枠に直接入力）'!$B$10:$X$96,22,0)))</f>
        <v/>
      </c>
    </row>
    <row r="6" spans="1:30" ht="20.100000000000001" customHeight="1" x14ac:dyDescent="0.2">
      <c r="A6" s="34" t="str">
        <f>IF('入力用（色付きの枠に直接入力）'!$B16="","",'入力用（色付きの枠に直接入力）'!$B16)</f>
        <v/>
      </c>
      <c r="B6" s="35" t="str">
        <f>IF('入力用（色付きの枠に直接入力）'!$B17="","",'入力用（色付きの枠に直接入力）'!$B17)</f>
        <v/>
      </c>
      <c r="C6" s="32" t="str">
        <f>IF('入力用（色付きの枠に直接入力）'!$B$2="","",'入力用（色付きの枠に直接入力）'!$B$2)</f>
        <v/>
      </c>
      <c r="D6" s="36">
        <v>4</v>
      </c>
      <c r="E6" s="46">
        <f t="shared" si="1"/>
        <v>0</v>
      </c>
      <c r="F6" s="44" t="str">
        <f>IF(U6="","",VLOOKUP(U6,換算表!$AA:$AC,2,0))</f>
        <v/>
      </c>
      <c r="G6" s="45" t="str">
        <f>IF(V6="","",VLOOKUP(V6,換算表!$AA:$AC,2,0))</f>
        <v/>
      </c>
      <c r="H6" s="46" t="str">
        <f t="shared" si="5"/>
        <v/>
      </c>
      <c r="I6" s="44" t="str">
        <f>IF(W6="","",IF('大会当日提出用（参加種別を選択）'!$AD$2="男子の部",VLOOKUP(W6,換算表!$U:$Y,2,0),VLOOKUP(W6,換算表!$U:$Y,4,0)))</f>
        <v/>
      </c>
      <c r="J6" s="45" t="str">
        <f>IF(X6="","",IF('大会当日提出用（参加種別を選択）'!$AD$2="男子の部",VLOOKUP(X6,換算表!$U:$Y,2,0),VLOOKUP(X6,換算表!$U:$Y,4,0)))</f>
        <v/>
      </c>
      <c r="K6" s="46" t="str">
        <f t="shared" si="0"/>
        <v/>
      </c>
      <c r="L6" s="44" t="str">
        <f>IF(Y6="","",VLOOKUP(Y6,換算表!$Q:$S,2,0))</f>
        <v/>
      </c>
      <c r="M6" s="45" t="str">
        <f>IF(Z6="","",VLOOKUP(Z6,換算表!$Q:$S,2,0))</f>
        <v/>
      </c>
      <c r="N6" s="46" t="str">
        <f t="shared" si="2"/>
        <v/>
      </c>
      <c r="O6" s="44" t="str">
        <f>IF(AA6="","",VLOOKUP(AA6,換算表!$M:$O,2,0))</f>
        <v/>
      </c>
      <c r="P6" s="45" t="str">
        <f>IF(AB6="","",VLOOKUP(AB6,換算表!$M:$O,2,0))</f>
        <v/>
      </c>
      <c r="Q6" s="46" t="str">
        <f t="shared" si="3"/>
        <v/>
      </c>
      <c r="R6" s="44" t="str">
        <f>IF(AC6="","",VLOOKUP(AC6,換算表!$I:$K,2,0))</f>
        <v/>
      </c>
      <c r="S6" s="45" t="str">
        <f>IF(AD6="","",VLOOKUP(AD6,換算表!$I:$K,2,0))</f>
        <v/>
      </c>
      <c r="T6" s="46" t="str">
        <f t="shared" si="4"/>
        <v/>
      </c>
      <c r="U6" s="54" t="str">
        <f>IF($A6="","",IF(VLOOKUP($A6,'入力用（色付きの枠に直接入力）'!$B$10:$X$43,6,0)="","",VLOOKUP($A6,'入力用（色付きの枠に直接入力）'!$B$10:$X$43,6,0)))</f>
        <v/>
      </c>
      <c r="V6" s="55" t="str">
        <f>IF($B6="","",IF(VLOOKUP($B6,'入力用（色付きの枠に直接入力）'!$B$10:$X$43,6,0)="","",VLOOKUP($B6,'入力用（色付きの枠に直接入力）'!$B$10:$X$43,6,0)))</f>
        <v/>
      </c>
      <c r="W6" s="54" t="str">
        <f>IF($A6="","",IF(VLOOKUP($A6,'入力用（色付きの枠に直接入力）'!$B$10:$X$43,10,0)="","",VLOOKUP($A6,'入力用（色付きの枠に直接入力）'!$B$10:$X$43,10,0)))</f>
        <v/>
      </c>
      <c r="X6" s="55" t="str">
        <f>IF($B6="","",IF(VLOOKUP($B6,'入力用（色付きの枠に直接入力）'!$B$10:$X$43,10,0)="","",VLOOKUP($B6,'入力用（色付きの枠に直接入力）'!$B$10:$X$43,10,0)))</f>
        <v/>
      </c>
      <c r="Y6" s="54" t="str">
        <f>IF($A6="","",IF(VLOOKUP($A6,'入力用（色付きの枠に直接入力）'!$B$10:$X$43,14,0)="","",VLOOKUP($A6,'入力用（色付きの枠に直接入力）'!$B$10:$X$43,14,0)))</f>
        <v/>
      </c>
      <c r="Z6" s="55" t="str">
        <f>IF($B6="","",IF(VLOOKUP($B6,'入力用（色付きの枠に直接入力）'!$B$10:$X$43,14,0)="","",VLOOKUP($B6,'入力用（色付きの枠に直接入力）'!$B$10:$X$43,14,0)))</f>
        <v/>
      </c>
      <c r="AA6" s="54" t="str">
        <f>IF($A6="","",IF(VLOOKUP($A6,'入力用（色付きの枠に直接入力）'!$B$10:$X$56,18,0)="","",VLOOKUP($A6,'入力用（色付きの枠に直接入力）'!$B$10:$X$56,18,0)))</f>
        <v/>
      </c>
      <c r="AB6" s="55" t="str">
        <f>IF($B6="","",IF(VLOOKUP($B6,'入力用（色付きの枠に直接入力）'!$B$10:$X$56,18,0)="","",VLOOKUP($B6,'入力用（色付きの枠に直接入力）'!$B$10:$X$56,18,0)))</f>
        <v/>
      </c>
      <c r="AC6" s="54" t="str">
        <f>IF($A6="","",IF(VLOOKUP($A6,'入力用（色付きの枠に直接入力）'!$B$10:$X$96,22,0)="","",VLOOKUP($A6,'入力用（色付きの枠に直接入力）'!$B$10:$X$96,22,0)))</f>
        <v/>
      </c>
      <c r="AD6" s="55" t="str">
        <f>IF($B6="","",IF(VLOOKUP($B6,'入力用（色付きの枠に直接入力）'!$B$10:$X$96,22,0)="","",VLOOKUP($B6,'入力用（色付きの枠に直接入力）'!$B$10:$X$96,22,0)))</f>
        <v/>
      </c>
    </row>
    <row r="7" spans="1:30" ht="20.100000000000001" customHeight="1" x14ac:dyDescent="0.2">
      <c r="A7" s="34" t="str">
        <f>IF('入力用（色付きの枠に直接入力）'!$B18="","",'入力用（色付きの枠に直接入力）'!$B18)</f>
        <v/>
      </c>
      <c r="B7" s="35" t="str">
        <f>IF('入力用（色付きの枠に直接入力）'!$B19="","",'入力用（色付きの枠に直接入力）'!$B19)</f>
        <v/>
      </c>
      <c r="C7" s="32" t="str">
        <f>IF('入力用（色付きの枠に直接入力）'!$B$2="","",'入力用（色付きの枠に直接入力）'!$B$2)</f>
        <v/>
      </c>
      <c r="D7" s="36">
        <v>5</v>
      </c>
      <c r="E7" s="46">
        <f t="shared" si="1"/>
        <v>0</v>
      </c>
      <c r="F7" s="44" t="str">
        <f>IF(U7="","",VLOOKUP(U7,換算表!$AA:$AC,2,0))</f>
        <v/>
      </c>
      <c r="G7" s="45" t="str">
        <f>IF(V7="","",VLOOKUP(V7,換算表!$AA:$AC,2,0))</f>
        <v/>
      </c>
      <c r="H7" s="46" t="str">
        <f t="shared" si="5"/>
        <v/>
      </c>
      <c r="I7" s="44" t="str">
        <f>IF(W7="","",IF('大会当日提出用（参加種別を選択）'!$AD$2="男子の部",VLOOKUP(W7,換算表!$U:$Y,2,0),VLOOKUP(W7,換算表!$U:$Y,4,0)))</f>
        <v/>
      </c>
      <c r="J7" s="45" t="str">
        <f>IF(X7="","",IF('大会当日提出用（参加種別を選択）'!$AD$2="男子の部",VLOOKUP(X7,換算表!$U:$Y,2,0),VLOOKUP(X7,換算表!$U:$Y,4,0)))</f>
        <v/>
      </c>
      <c r="K7" s="46" t="str">
        <f t="shared" si="0"/>
        <v/>
      </c>
      <c r="L7" s="44" t="str">
        <f>IF(Y7="","",VLOOKUP(Y7,換算表!$Q:$S,2,0))</f>
        <v/>
      </c>
      <c r="M7" s="45" t="str">
        <f>IF(Z7="","",VLOOKUP(Z7,換算表!$Q:$S,2,0))</f>
        <v/>
      </c>
      <c r="N7" s="46" t="str">
        <f t="shared" si="2"/>
        <v/>
      </c>
      <c r="O7" s="44" t="str">
        <f>IF(AA7="","",VLOOKUP(AA7,換算表!$M:$O,2,0))</f>
        <v/>
      </c>
      <c r="P7" s="45" t="str">
        <f>IF(AB7="","",VLOOKUP(AB7,換算表!$M:$O,2,0))</f>
        <v/>
      </c>
      <c r="Q7" s="46" t="str">
        <f t="shared" si="3"/>
        <v/>
      </c>
      <c r="R7" s="44" t="str">
        <f>IF(AC7="","",VLOOKUP(AC7,換算表!$I:$K,2,0))</f>
        <v/>
      </c>
      <c r="S7" s="45" t="str">
        <f>IF(AD7="","",VLOOKUP(AD7,換算表!$I:$K,2,0))</f>
        <v/>
      </c>
      <c r="T7" s="46" t="str">
        <f t="shared" si="4"/>
        <v/>
      </c>
      <c r="U7" s="54" t="str">
        <f>IF($A7="","",IF(VLOOKUP($A7,'入力用（色付きの枠に直接入力）'!$B$10:$X$43,6,0)="","",VLOOKUP($A7,'入力用（色付きの枠に直接入力）'!$B$10:$X$43,6,0)))</f>
        <v/>
      </c>
      <c r="V7" s="55" t="str">
        <f>IF($B7="","",IF(VLOOKUP($B7,'入力用（色付きの枠に直接入力）'!$B$10:$X$43,6,0)="","",VLOOKUP($B7,'入力用（色付きの枠に直接入力）'!$B$10:$X$43,6,0)))</f>
        <v/>
      </c>
      <c r="W7" s="54" t="str">
        <f>IF($A7="","",IF(VLOOKUP($A7,'入力用（色付きの枠に直接入力）'!$B$10:$X$43,10,0)="","",VLOOKUP($A7,'入力用（色付きの枠に直接入力）'!$B$10:$X$43,10,0)))</f>
        <v/>
      </c>
      <c r="X7" s="55" t="str">
        <f>IF($B7="","",IF(VLOOKUP($B7,'入力用（色付きの枠に直接入力）'!$B$10:$X$43,10,0)="","",VLOOKUP($B7,'入力用（色付きの枠に直接入力）'!$B$10:$X$43,10,0)))</f>
        <v/>
      </c>
      <c r="Y7" s="54" t="str">
        <f>IF($A7="","",IF(VLOOKUP($A7,'入力用（色付きの枠に直接入力）'!$B$10:$X$43,14,0)="","",VLOOKUP($A7,'入力用（色付きの枠に直接入力）'!$B$10:$X$43,14,0)))</f>
        <v/>
      </c>
      <c r="Z7" s="55" t="str">
        <f>IF($B7="","",IF(VLOOKUP($B7,'入力用（色付きの枠に直接入力）'!$B$10:$X$43,14,0)="","",VLOOKUP($B7,'入力用（色付きの枠に直接入力）'!$B$10:$X$43,14,0)))</f>
        <v/>
      </c>
      <c r="AA7" s="54" t="str">
        <f>IF($A7="","",IF(VLOOKUP($A7,'入力用（色付きの枠に直接入力）'!$B$10:$X$56,18,0)="","",VLOOKUP($A7,'入力用（色付きの枠に直接入力）'!$B$10:$X$56,18,0)))</f>
        <v/>
      </c>
      <c r="AB7" s="55" t="str">
        <f>IF($B7="","",IF(VLOOKUP($B7,'入力用（色付きの枠に直接入力）'!$B$10:$X$56,18,0)="","",VLOOKUP($B7,'入力用（色付きの枠に直接入力）'!$B$10:$X$56,18,0)))</f>
        <v/>
      </c>
      <c r="AC7" s="54" t="str">
        <f>IF($A7="","",IF(VLOOKUP($A7,'入力用（色付きの枠に直接入力）'!$B$10:$X$96,22,0)="","",VLOOKUP($A7,'入力用（色付きの枠に直接入力）'!$B$10:$X$96,22,0)))</f>
        <v/>
      </c>
      <c r="AD7" s="55" t="str">
        <f>IF($B7="","",IF(VLOOKUP($B7,'入力用（色付きの枠に直接入力）'!$B$10:$X$96,22,0)="","",VLOOKUP($B7,'入力用（色付きの枠に直接入力）'!$B$10:$X$96,22,0)))</f>
        <v/>
      </c>
    </row>
    <row r="8" spans="1:30" ht="20.100000000000001" customHeight="1" x14ac:dyDescent="0.2">
      <c r="A8" s="34" t="str">
        <f>IF('入力用（色付きの枠に直接入力）'!$B20="","",'入力用（色付きの枠に直接入力）'!$B20)</f>
        <v/>
      </c>
      <c r="B8" s="35" t="str">
        <f>IF('入力用（色付きの枠に直接入力）'!$B21="","",'入力用（色付きの枠に直接入力）'!$B21)</f>
        <v/>
      </c>
      <c r="C8" s="32" t="str">
        <f>IF('入力用（色付きの枠に直接入力）'!$B$2="","",'入力用（色付きの枠に直接入力）'!$B$2)</f>
        <v/>
      </c>
      <c r="D8" s="36">
        <v>6</v>
      </c>
      <c r="E8" s="46">
        <f t="shared" si="1"/>
        <v>0</v>
      </c>
      <c r="F8" s="44" t="str">
        <f>IF(U8="","",VLOOKUP(U8,換算表!$AA:$AC,2,0))</f>
        <v/>
      </c>
      <c r="G8" s="45" t="str">
        <f>IF(V8="","",VLOOKUP(V8,換算表!$AA:$AC,2,0))</f>
        <v/>
      </c>
      <c r="H8" s="46" t="str">
        <f t="shared" si="5"/>
        <v/>
      </c>
      <c r="I8" s="44" t="str">
        <f>IF(W8="","",IF('大会当日提出用（参加種別を選択）'!$AD$2="男子の部",VLOOKUP(W8,換算表!$U:$Y,2,0),VLOOKUP(W8,換算表!$U:$Y,4,0)))</f>
        <v/>
      </c>
      <c r="J8" s="45" t="str">
        <f>IF(X8="","",IF('大会当日提出用（参加種別を選択）'!$AD$2="男子の部",VLOOKUP(X8,換算表!$U:$Y,2,0),VLOOKUP(X8,換算表!$U:$Y,4,0)))</f>
        <v/>
      </c>
      <c r="K8" s="46" t="str">
        <f t="shared" si="0"/>
        <v/>
      </c>
      <c r="L8" s="44" t="str">
        <f>IF(Y8="","",VLOOKUP(Y8,換算表!$Q:$S,2,0))</f>
        <v/>
      </c>
      <c r="M8" s="45" t="str">
        <f>IF(Z8="","",VLOOKUP(Z8,換算表!$Q:$S,2,0))</f>
        <v/>
      </c>
      <c r="N8" s="46" t="str">
        <f t="shared" si="2"/>
        <v/>
      </c>
      <c r="O8" s="44" t="str">
        <f>IF(AA8="","",VLOOKUP(AA8,換算表!$M:$O,2,0))</f>
        <v/>
      </c>
      <c r="P8" s="45" t="str">
        <f>IF(AB8="","",VLOOKUP(AB8,換算表!$M:$O,2,0))</f>
        <v/>
      </c>
      <c r="Q8" s="46" t="str">
        <f t="shared" si="3"/>
        <v/>
      </c>
      <c r="R8" s="44" t="str">
        <f>IF(AC8="","",VLOOKUP(AC8,換算表!$I:$K,2,0))</f>
        <v/>
      </c>
      <c r="S8" s="45" t="str">
        <f>IF(AD8="","",VLOOKUP(AD8,換算表!$I:$K,2,0))</f>
        <v/>
      </c>
      <c r="T8" s="46" t="str">
        <f t="shared" si="4"/>
        <v/>
      </c>
      <c r="U8" s="54" t="str">
        <f>IF($A8="","",IF(VLOOKUP($A8,'入力用（色付きの枠に直接入力）'!$B$10:$X$43,6,0)="","",VLOOKUP($A8,'入力用（色付きの枠に直接入力）'!$B$10:$X$43,6,0)))</f>
        <v/>
      </c>
      <c r="V8" s="55" t="str">
        <f>IF($B8="","",IF(VLOOKUP($B8,'入力用（色付きの枠に直接入力）'!$B$10:$X$43,6,0)="","",VLOOKUP($B8,'入力用（色付きの枠に直接入力）'!$B$10:$X$43,6,0)))</f>
        <v/>
      </c>
      <c r="W8" s="54" t="str">
        <f>IF($A8="","",IF(VLOOKUP($A8,'入力用（色付きの枠に直接入力）'!$B$10:$X$43,10,0)="","",VLOOKUP($A8,'入力用（色付きの枠に直接入力）'!$B$10:$X$43,10,0)))</f>
        <v/>
      </c>
      <c r="X8" s="55" t="str">
        <f>IF($B8="","",IF(VLOOKUP($B8,'入力用（色付きの枠に直接入力）'!$B$10:$X$43,10,0)="","",VLOOKUP($B8,'入力用（色付きの枠に直接入力）'!$B$10:$X$43,10,0)))</f>
        <v/>
      </c>
      <c r="Y8" s="54" t="str">
        <f>IF($A8="","",IF(VLOOKUP($A8,'入力用（色付きの枠に直接入力）'!$B$10:$X$43,14,0)="","",VLOOKUP($A8,'入力用（色付きの枠に直接入力）'!$B$10:$X$43,14,0)))</f>
        <v/>
      </c>
      <c r="Z8" s="55" t="str">
        <f>IF($B8="","",IF(VLOOKUP($B8,'入力用（色付きの枠に直接入力）'!$B$10:$X$43,14,0)="","",VLOOKUP($B8,'入力用（色付きの枠に直接入力）'!$B$10:$X$43,14,0)))</f>
        <v/>
      </c>
      <c r="AA8" s="54" t="str">
        <f>IF($A8="","",IF(VLOOKUP($A8,'入力用（色付きの枠に直接入力）'!$B$10:$X$56,18,0)="","",VLOOKUP($A8,'入力用（色付きの枠に直接入力）'!$B$10:$X$56,18,0)))</f>
        <v/>
      </c>
      <c r="AB8" s="55" t="str">
        <f>IF($B8="","",IF(VLOOKUP($B8,'入力用（色付きの枠に直接入力）'!$B$10:$X$56,18,0)="","",VLOOKUP($B8,'入力用（色付きの枠に直接入力）'!$B$10:$X$56,18,0)))</f>
        <v/>
      </c>
      <c r="AC8" s="54" t="str">
        <f>IF($A8="","",IF(VLOOKUP($A8,'入力用（色付きの枠に直接入力）'!$B$10:$X$96,22,0)="","",VLOOKUP($A8,'入力用（色付きの枠に直接入力）'!$B$10:$X$96,22,0)))</f>
        <v/>
      </c>
      <c r="AD8" s="55" t="str">
        <f>IF($B8="","",IF(VLOOKUP($B8,'入力用（色付きの枠に直接入力）'!$B$10:$X$96,22,0)="","",VLOOKUP($B8,'入力用（色付きの枠に直接入力）'!$B$10:$X$96,22,0)))</f>
        <v/>
      </c>
    </row>
    <row r="9" spans="1:30" ht="20.100000000000001" customHeight="1" x14ac:dyDescent="0.2">
      <c r="A9" s="34" t="str">
        <f>IF('入力用（色付きの枠に直接入力）'!$B22="","",'入力用（色付きの枠に直接入力）'!$B22)</f>
        <v/>
      </c>
      <c r="B9" s="35" t="str">
        <f>IF('入力用（色付きの枠に直接入力）'!$B23="","",'入力用（色付きの枠に直接入力）'!$B23)</f>
        <v/>
      </c>
      <c r="C9" s="32" t="str">
        <f>IF('入力用（色付きの枠に直接入力）'!$B$2="","",'入力用（色付きの枠に直接入力）'!$B$2)</f>
        <v/>
      </c>
      <c r="D9" s="36">
        <v>7</v>
      </c>
      <c r="E9" s="46">
        <f t="shared" si="1"/>
        <v>0</v>
      </c>
      <c r="F9" s="44" t="str">
        <f>IF(U9="","",VLOOKUP(U9,換算表!$AA:$AC,2,0))</f>
        <v/>
      </c>
      <c r="G9" s="45" t="str">
        <f>IF(V9="","",VLOOKUP(V9,換算表!$AA:$AC,2,0))</f>
        <v/>
      </c>
      <c r="H9" s="46" t="str">
        <f t="shared" si="5"/>
        <v/>
      </c>
      <c r="I9" s="44" t="str">
        <f>IF(W9="","",IF('大会当日提出用（参加種別を選択）'!$AD$2="男子の部",VLOOKUP(W9,換算表!$U:$Y,2,0),VLOOKUP(W9,換算表!$U:$Y,4,0)))</f>
        <v/>
      </c>
      <c r="J9" s="45" t="str">
        <f>IF(X9="","",IF('大会当日提出用（参加種別を選択）'!$AD$2="男子の部",VLOOKUP(X9,換算表!$U:$Y,2,0),VLOOKUP(X9,換算表!$U:$Y,4,0)))</f>
        <v/>
      </c>
      <c r="K9" s="46" t="str">
        <f t="shared" si="0"/>
        <v/>
      </c>
      <c r="L9" s="44" t="str">
        <f>IF(Y9="","",VLOOKUP(Y9,換算表!$Q:$S,2,0))</f>
        <v/>
      </c>
      <c r="M9" s="45" t="str">
        <f>IF(Z9="","",VLOOKUP(Z9,換算表!$Q:$S,2,0))</f>
        <v/>
      </c>
      <c r="N9" s="46" t="str">
        <f t="shared" si="2"/>
        <v/>
      </c>
      <c r="O9" s="44" t="str">
        <f>IF(AA9="","",VLOOKUP(AA9,換算表!$M:$O,2,0))</f>
        <v/>
      </c>
      <c r="P9" s="45" t="str">
        <f>IF(AB9="","",VLOOKUP(AB9,換算表!$M:$O,2,0))</f>
        <v/>
      </c>
      <c r="Q9" s="46" t="str">
        <f t="shared" si="3"/>
        <v/>
      </c>
      <c r="R9" s="44" t="str">
        <f>IF(AC9="","",VLOOKUP(AC9,換算表!$I:$K,2,0))</f>
        <v/>
      </c>
      <c r="S9" s="45" t="str">
        <f>IF(AD9="","",VLOOKUP(AD9,換算表!$I:$K,2,0))</f>
        <v/>
      </c>
      <c r="T9" s="46" t="str">
        <f t="shared" si="4"/>
        <v/>
      </c>
      <c r="U9" s="54" t="str">
        <f>IF($A9="","",IF(VLOOKUP($A9,'入力用（色付きの枠に直接入力）'!$B$10:$X$43,6,0)="","",VLOOKUP($A9,'入力用（色付きの枠に直接入力）'!$B$10:$X$43,6,0)))</f>
        <v/>
      </c>
      <c r="V9" s="55" t="str">
        <f>IF($B9="","",IF(VLOOKUP($B9,'入力用（色付きの枠に直接入力）'!$B$10:$X$43,6,0)="","",VLOOKUP($B9,'入力用（色付きの枠に直接入力）'!$B$10:$X$43,6,0)))</f>
        <v/>
      </c>
      <c r="W9" s="54" t="str">
        <f>IF($A9="","",IF(VLOOKUP($A9,'入力用（色付きの枠に直接入力）'!$B$10:$X$43,10,0)="","",VLOOKUP($A9,'入力用（色付きの枠に直接入力）'!$B$10:$X$43,10,0)))</f>
        <v/>
      </c>
      <c r="X9" s="55" t="str">
        <f>IF($B9="","",IF(VLOOKUP($B9,'入力用（色付きの枠に直接入力）'!$B$10:$X$43,10,0)="","",VLOOKUP($B9,'入力用（色付きの枠に直接入力）'!$B$10:$X$43,10,0)))</f>
        <v/>
      </c>
      <c r="Y9" s="54" t="str">
        <f>IF($A9="","",IF(VLOOKUP($A9,'入力用（色付きの枠に直接入力）'!$B$10:$X$43,14,0)="","",VLOOKUP($A9,'入力用（色付きの枠に直接入力）'!$B$10:$X$43,14,0)))</f>
        <v/>
      </c>
      <c r="Z9" s="55" t="str">
        <f>IF($B9="","",IF(VLOOKUP($B9,'入力用（色付きの枠に直接入力）'!$B$10:$X$43,14,0)="","",VLOOKUP($B9,'入力用（色付きの枠に直接入力）'!$B$10:$X$43,14,0)))</f>
        <v/>
      </c>
      <c r="AA9" s="54" t="str">
        <f>IF($A9="","",IF(VLOOKUP($A9,'入力用（色付きの枠に直接入力）'!$B$10:$X$56,18,0)="","",VLOOKUP($A9,'入力用（色付きの枠に直接入力）'!$B$10:$X$56,18,0)))</f>
        <v/>
      </c>
      <c r="AB9" s="55" t="str">
        <f>IF($B9="","",IF(VLOOKUP($B9,'入力用（色付きの枠に直接入力）'!$B$10:$X$56,18,0)="","",VLOOKUP($B9,'入力用（色付きの枠に直接入力）'!$B$10:$X$56,18,0)))</f>
        <v/>
      </c>
      <c r="AC9" s="54" t="str">
        <f>IF($A9="","",IF(VLOOKUP($A9,'入力用（色付きの枠に直接入力）'!$B$10:$X$96,22,0)="","",VLOOKUP($A9,'入力用（色付きの枠に直接入力）'!$B$10:$X$96,22,0)))</f>
        <v/>
      </c>
      <c r="AD9" s="55" t="str">
        <f>IF($B9="","",IF(VLOOKUP($B9,'入力用（色付きの枠に直接入力）'!$B$10:$X$96,22,0)="","",VLOOKUP($B9,'入力用（色付きの枠に直接入力）'!$B$10:$X$96,22,0)))</f>
        <v/>
      </c>
    </row>
    <row r="10" spans="1:30" ht="20.100000000000001" customHeight="1" x14ac:dyDescent="0.2">
      <c r="A10" s="34" t="str">
        <f>IF('入力用（色付きの枠に直接入力）'!$B24="","",'入力用（色付きの枠に直接入力）'!$B24)</f>
        <v/>
      </c>
      <c r="B10" s="35" t="str">
        <f>IF('入力用（色付きの枠に直接入力）'!$B25="","",'入力用（色付きの枠に直接入力）'!$B25)</f>
        <v/>
      </c>
      <c r="C10" s="32" t="str">
        <f>IF('入力用（色付きの枠に直接入力）'!$B$2="","",'入力用（色付きの枠に直接入力）'!$B$2)</f>
        <v/>
      </c>
      <c r="D10" s="36">
        <v>8</v>
      </c>
      <c r="E10" s="46">
        <f t="shared" si="1"/>
        <v>0</v>
      </c>
      <c r="F10" s="44" t="str">
        <f>IF(U10="","",VLOOKUP(U10,換算表!$AA:$AC,2,0))</f>
        <v/>
      </c>
      <c r="G10" s="45" t="str">
        <f>IF(V10="","",VLOOKUP(V10,換算表!$AA:$AC,2,0))</f>
        <v/>
      </c>
      <c r="H10" s="46" t="str">
        <f t="shared" si="5"/>
        <v/>
      </c>
      <c r="I10" s="44" t="str">
        <f>IF(W10="","",IF('大会当日提出用（参加種別を選択）'!$AD$2="男子の部",VLOOKUP(W10,換算表!$U:$Y,2,0),VLOOKUP(W10,換算表!$U:$Y,4,0)))</f>
        <v/>
      </c>
      <c r="J10" s="45" t="str">
        <f>IF(X10="","",IF('大会当日提出用（参加種別を選択）'!$AD$2="男子の部",VLOOKUP(X10,換算表!$U:$Y,2,0),VLOOKUP(X10,換算表!$U:$Y,4,0)))</f>
        <v/>
      </c>
      <c r="K10" s="46" t="str">
        <f t="shared" si="0"/>
        <v/>
      </c>
      <c r="L10" s="44" t="str">
        <f>IF(Y10="","",VLOOKUP(Y10,換算表!$Q:$S,2,0))</f>
        <v/>
      </c>
      <c r="M10" s="45" t="str">
        <f>IF(Z10="","",VLOOKUP(Z10,換算表!$Q:$S,2,0))</f>
        <v/>
      </c>
      <c r="N10" s="46" t="str">
        <f t="shared" si="2"/>
        <v/>
      </c>
      <c r="O10" s="44" t="str">
        <f>IF(AA10="","",VLOOKUP(AA10,換算表!$M:$O,2,0))</f>
        <v/>
      </c>
      <c r="P10" s="45" t="str">
        <f>IF(AB10="","",VLOOKUP(AB10,換算表!$M:$O,2,0))</f>
        <v/>
      </c>
      <c r="Q10" s="46" t="str">
        <f t="shared" si="3"/>
        <v/>
      </c>
      <c r="R10" s="44" t="str">
        <f>IF(AC10="","",VLOOKUP(AC10,換算表!$I:$K,2,0))</f>
        <v/>
      </c>
      <c r="S10" s="45" t="str">
        <f>IF(AD10="","",VLOOKUP(AD10,換算表!$I:$K,2,0))</f>
        <v/>
      </c>
      <c r="T10" s="46" t="str">
        <f t="shared" si="4"/>
        <v/>
      </c>
      <c r="U10" s="54" t="str">
        <f>IF($A10="","",IF(VLOOKUP($A10,'入力用（色付きの枠に直接入力）'!$B$10:$X$43,6,0)="","",VLOOKUP($A10,'入力用（色付きの枠に直接入力）'!$B$10:$X$43,6,0)))</f>
        <v/>
      </c>
      <c r="V10" s="55" t="str">
        <f>IF($B10="","",IF(VLOOKUP($B10,'入力用（色付きの枠に直接入力）'!$B$10:$X$43,6,0)="","",VLOOKUP($B10,'入力用（色付きの枠に直接入力）'!$B$10:$X$43,6,0)))</f>
        <v/>
      </c>
      <c r="W10" s="54" t="str">
        <f>IF($A10="","",IF(VLOOKUP($A10,'入力用（色付きの枠に直接入力）'!$B$10:$X$43,10,0)="","",VLOOKUP($A10,'入力用（色付きの枠に直接入力）'!$B$10:$X$43,10,0)))</f>
        <v/>
      </c>
      <c r="X10" s="55" t="str">
        <f>IF($B10="","",IF(VLOOKUP($B10,'入力用（色付きの枠に直接入力）'!$B$10:$X$43,10,0)="","",VLOOKUP($B10,'入力用（色付きの枠に直接入力）'!$B$10:$X$43,10,0)))</f>
        <v/>
      </c>
      <c r="Y10" s="54" t="str">
        <f>IF($A10="","",IF(VLOOKUP($A10,'入力用（色付きの枠に直接入力）'!$B$10:$X$43,14,0)="","",VLOOKUP($A10,'入力用（色付きの枠に直接入力）'!$B$10:$X$43,14,0)))</f>
        <v/>
      </c>
      <c r="Z10" s="55" t="str">
        <f>IF($B10="","",IF(VLOOKUP($B10,'入力用（色付きの枠に直接入力）'!$B$10:$X$43,14,0)="","",VLOOKUP($B10,'入力用（色付きの枠に直接入力）'!$B$10:$X$43,14,0)))</f>
        <v/>
      </c>
      <c r="AA10" s="54" t="str">
        <f>IF($A10="","",IF(VLOOKUP($A10,'入力用（色付きの枠に直接入力）'!$B$10:$X$56,18,0)="","",VLOOKUP($A10,'入力用（色付きの枠に直接入力）'!$B$10:$X$56,18,0)))</f>
        <v/>
      </c>
      <c r="AB10" s="55" t="str">
        <f>IF($B10="","",IF(VLOOKUP($B10,'入力用（色付きの枠に直接入力）'!$B$10:$X$56,18,0)="","",VLOOKUP($B10,'入力用（色付きの枠に直接入力）'!$B$10:$X$56,18,0)))</f>
        <v/>
      </c>
      <c r="AC10" s="54" t="str">
        <f>IF($A10="","",IF(VLOOKUP($A10,'入力用（色付きの枠に直接入力）'!$B$10:$X$96,22,0)="","",VLOOKUP($A10,'入力用（色付きの枠に直接入力）'!$B$10:$X$96,22,0)))</f>
        <v/>
      </c>
      <c r="AD10" s="55" t="str">
        <f>IF($B10="","",IF(VLOOKUP($B10,'入力用（色付きの枠に直接入力）'!$B$10:$X$96,22,0)="","",VLOOKUP($B10,'入力用（色付きの枠に直接入力）'!$B$10:$X$96,22,0)))</f>
        <v/>
      </c>
    </row>
    <row r="11" spans="1:30" ht="20.100000000000001" customHeight="1" x14ac:dyDescent="0.2">
      <c r="A11" s="34" t="str">
        <f>IF('入力用（色付きの枠に直接入力）'!$B26="","",'入力用（色付きの枠に直接入力）'!$B26)</f>
        <v/>
      </c>
      <c r="B11" s="35" t="str">
        <f>IF('入力用（色付きの枠に直接入力）'!$B27="","",'入力用（色付きの枠に直接入力）'!$B27)</f>
        <v/>
      </c>
      <c r="C11" s="32" t="str">
        <f>IF('入力用（色付きの枠に直接入力）'!$B$2="","",'入力用（色付きの枠に直接入力）'!$B$2)</f>
        <v/>
      </c>
      <c r="D11" s="36">
        <v>9</v>
      </c>
      <c r="E11" s="46">
        <f t="shared" si="1"/>
        <v>0</v>
      </c>
      <c r="F11" s="44" t="str">
        <f>IF(U11="","",VLOOKUP(U11,換算表!$AA:$AC,2,0))</f>
        <v/>
      </c>
      <c r="G11" s="45" t="str">
        <f>IF(V11="","",VLOOKUP(V11,換算表!$AA:$AC,2,0))</f>
        <v/>
      </c>
      <c r="H11" s="46" t="str">
        <f t="shared" si="5"/>
        <v/>
      </c>
      <c r="I11" s="44" t="str">
        <f>IF(W11="","",IF('大会当日提出用（参加種別を選択）'!$AD$2="男子の部",VLOOKUP(W11,換算表!$U:$Y,2,0),VLOOKUP(W11,換算表!$U:$Y,4,0)))</f>
        <v/>
      </c>
      <c r="J11" s="45" t="str">
        <f>IF(X11="","",IF('大会当日提出用（参加種別を選択）'!$AD$2="男子の部",VLOOKUP(X11,換算表!$U:$Y,2,0),VLOOKUP(X11,換算表!$U:$Y,4,0)))</f>
        <v/>
      </c>
      <c r="K11" s="46" t="str">
        <f t="shared" si="0"/>
        <v/>
      </c>
      <c r="L11" s="44" t="str">
        <f>IF(Y11="","",VLOOKUP(Y11,換算表!$Q:$S,2,0))</f>
        <v/>
      </c>
      <c r="M11" s="45" t="str">
        <f>IF(Z11="","",VLOOKUP(Z11,換算表!$Q:$S,2,0))</f>
        <v/>
      </c>
      <c r="N11" s="46" t="str">
        <f t="shared" si="2"/>
        <v/>
      </c>
      <c r="O11" s="44" t="str">
        <f>IF(AA11="","",VLOOKUP(AA11,換算表!$M:$O,2,0))</f>
        <v/>
      </c>
      <c r="P11" s="45" t="str">
        <f>IF(AB11="","",VLOOKUP(AB11,換算表!$M:$O,2,0))</f>
        <v/>
      </c>
      <c r="Q11" s="46" t="str">
        <f t="shared" si="3"/>
        <v/>
      </c>
      <c r="R11" s="44" t="str">
        <f>IF(AC11="","",VLOOKUP(AC11,換算表!$I:$K,2,0))</f>
        <v/>
      </c>
      <c r="S11" s="45" t="str">
        <f>IF(AD11="","",VLOOKUP(AD11,換算表!$I:$K,2,0))</f>
        <v/>
      </c>
      <c r="T11" s="46" t="str">
        <f t="shared" si="4"/>
        <v/>
      </c>
      <c r="U11" s="54" t="str">
        <f>IF($A11="","",IF(VLOOKUP($A11,'入力用（色付きの枠に直接入力）'!$B$10:$X$43,6,0)="","",VLOOKUP($A11,'入力用（色付きの枠に直接入力）'!$B$10:$X$43,6,0)))</f>
        <v/>
      </c>
      <c r="V11" s="55" t="str">
        <f>IF($B11="","",IF(VLOOKUP($B11,'入力用（色付きの枠に直接入力）'!$B$10:$X$43,6,0)="","",VLOOKUP($B11,'入力用（色付きの枠に直接入力）'!$B$10:$X$43,6,0)))</f>
        <v/>
      </c>
      <c r="W11" s="54" t="str">
        <f>IF($A11="","",IF(VLOOKUP($A11,'入力用（色付きの枠に直接入力）'!$B$10:$X$43,10,0)="","",VLOOKUP($A11,'入力用（色付きの枠に直接入力）'!$B$10:$X$43,10,0)))</f>
        <v/>
      </c>
      <c r="X11" s="55" t="str">
        <f>IF($B11="","",IF(VLOOKUP($B11,'入力用（色付きの枠に直接入力）'!$B$10:$X$43,10,0)="","",VLOOKUP($B11,'入力用（色付きの枠に直接入力）'!$B$10:$X$43,10,0)))</f>
        <v/>
      </c>
      <c r="Y11" s="54" t="str">
        <f>IF($A11="","",IF(VLOOKUP($A11,'入力用（色付きの枠に直接入力）'!$B$10:$X$43,14,0)="","",VLOOKUP($A11,'入力用（色付きの枠に直接入力）'!$B$10:$X$43,14,0)))</f>
        <v/>
      </c>
      <c r="Z11" s="55" t="str">
        <f>IF($B11="","",IF(VLOOKUP($B11,'入力用（色付きの枠に直接入力）'!$B$10:$X$43,14,0)="","",VLOOKUP($B11,'入力用（色付きの枠に直接入力）'!$B$10:$X$43,14,0)))</f>
        <v/>
      </c>
      <c r="AA11" s="54" t="str">
        <f>IF($A11="","",IF(VLOOKUP($A11,'入力用（色付きの枠に直接入力）'!$B$10:$X$56,18,0)="","",VLOOKUP($A11,'入力用（色付きの枠に直接入力）'!$B$10:$X$56,18,0)))</f>
        <v/>
      </c>
      <c r="AB11" s="55" t="str">
        <f>IF($B11="","",IF(VLOOKUP($B11,'入力用（色付きの枠に直接入力）'!$B$10:$X$56,18,0)="","",VLOOKUP($B11,'入力用（色付きの枠に直接入力）'!$B$10:$X$56,18,0)))</f>
        <v/>
      </c>
      <c r="AC11" s="54" t="str">
        <f>IF($A11="","",IF(VLOOKUP($A11,'入力用（色付きの枠に直接入力）'!$B$10:$X$96,22,0)="","",VLOOKUP($A11,'入力用（色付きの枠に直接入力）'!$B$10:$X$96,22,0)))</f>
        <v/>
      </c>
      <c r="AD11" s="55" t="str">
        <f>IF($B11="","",IF(VLOOKUP($B11,'入力用（色付きの枠に直接入力）'!$B$10:$X$96,22,0)="","",VLOOKUP($B11,'入力用（色付きの枠に直接入力）'!$B$10:$X$96,22,0)))</f>
        <v/>
      </c>
    </row>
    <row r="12" spans="1:30" ht="20.100000000000001" customHeight="1" x14ac:dyDescent="0.2">
      <c r="A12" s="34" t="str">
        <f>IF('入力用（色付きの枠に直接入力）'!$B28="","",'入力用（色付きの枠に直接入力）'!$B28)</f>
        <v/>
      </c>
      <c r="B12" s="35" t="str">
        <f>IF('入力用（色付きの枠に直接入力）'!$B29="","",'入力用（色付きの枠に直接入力）'!$B29)</f>
        <v/>
      </c>
      <c r="C12" s="32" t="str">
        <f>IF('入力用（色付きの枠に直接入力）'!$B$2="","",'入力用（色付きの枠に直接入力）'!$B$2)</f>
        <v/>
      </c>
      <c r="D12" s="36">
        <v>10</v>
      </c>
      <c r="E12" s="46">
        <f t="shared" si="1"/>
        <v>0</v>
      </c>
      <c r="F12" s="44" t="str">
        <f>IF(U12="","",VLOOKUP(U12,換算表!$AA:$AC,2,0))</f>
        <v/>
      </c>
      <c r="G12" s="45" t="str">
        <f>IF(V12="","",VLOOKUP(V12,換算表!$AA:$AC,2,0))</f>
        <v/>
      </c>
      <c r="H12" s="46" t="str">
        <f t="shared" si="5"/>
        <v/>
      </c>
      <c r="I12" s="44" t="str">
        <f>IF(W12="","",IF('大会当日提出用（参加種別を選択）'!$AD$2="男子の部",VLOOKUP(W12,換算表!$U:$Y,2,0),VLOOKUP(W12,換算表!$U:$Y,4,0)))</f>
        <v/>
      </c>
      <c r="J12" s="45" t="str">
        <f>IF(X12="","",IF('大会当日提出用（参加種別を選択）'!$AD$2="男子の部",VLOOKUP(X12,換算表!$U:$Y,2,0),VLOOKUP(X12,換算表!$U:$Y,4,0)))</f>
        <v/>
      </c>
      <c r="K12" s="46" t="str">
        <f t="shared" si="0"/>
        <v/>
      </c>
      <c r="L12" s="44" t="str">
        <f>IF(Y12="","",VLOOKUP(Y12,換算表!$Q:$S,2,0))</f>
        <v/>
      </c>
      <c r="M12" s="45" t="str">
        <f>IF(Z12="","",VLOOKUP(Z12,換算表!$Q:$S,2,0))</f>
        <v/>
      </c>
      <c r="N12" s="46" t="str">
        <f t="shared" si="2"/>
        <v/>
      </c>
      <c r="O12" s="44" t="str">
        <f>IF(AA12="","",VLOOKUP(AA12,換算表!$M:$O,2,0))</f>
        <v/>
      </c>
      <c r="P12" s="45" t="str">
        <f>IF(AB12="","",VLOOKUP(AB12,換算表!$M:$O,2,0))</f>
        <v/>
      </c>
      <c r="Q12" s="46" t="str">
        <f t="shared" si="3"/>
        <v/>
      </c>
      <c r="R12" s="44" t="str">
        <f>IF(AC12="","",VLOOKUP(AC12,換算表!$I:$K,2,0))</f>
        <v/>
      </c>
      <c r="S12" s="45" t="str">
        <f>IF(AD12="","",VLOOKUP(AD12,換算表!$I:$K,2,0))</f>
        <v/>
      </c>
      <c r="T12" s="46" t="str">
        <f t="shared" si="4"/>
        <v/>
      </c>
      <c r="U12" s="54" t="str">
        <f>IF($A12="","",IF(VLOOKUP($A12,'入力用（色付きの枠に直接入力）'!$B$10:$X$43,6,0)="","",VLOOKUP($A12,'入力用（色付きの枠に直接入力）'!$B$10:$X$43,6,0)))</f>
        <v/>
      </c>
      <c r="V12" s="55" t="str">
        <f>IF($B12="","",IF(VLOOKUP($B12,'入力用（色付きの枠に直接入力）'!$B$10:$X$43,6,0)="","",VLOOKUP($B12,'入力用（色付きの枠に直接入力）'!$B$10:$X$43,6,0)))</f>
        <v/>
      </c>
      <c r="W12" s="54" t="str">
        <f>IF($A12="","",IF(VLOOKUP($A12,'入力用（色付きの枠に直接入力）'!$B$10:$X$43,10,0)="","",VLOOKUP($A12,'入力用（色付きの枠に直接入力）'!$B$10:$X$43,10,0)))</f>
        <v/>
      </c>
      <c r="X12" s="55" t="str">
        <f>IF($B12="","",IF(VLOOKUP($B12,'入力用（色付きの枠に直接入力）'!$B$10:$X$43,10,0)="","",VLOOKUP($B12,'入力用（色付きの枠に直接入力）'!$B$10:$X$43,10,0)))</f>
        <v/>
      </c>
      <c r="Y12" s="54" t="str">
        <f>IF($A12="","",IF(VLOOKUP($A12,'入力用（色付きの枠に直接入力）'!$B$10:$X$43,14,0)="","",VLOOKUP($A12,'入力用（色付きの枠に直接入力）'!$B$10:$X$43,14,0)))</f>
        <v/>
      </c>
      <c r="Z12" s="55" t="str">
        <f>IF($B12="","",IF(VLOOKUP($B12,'入力用（色付きの枠に直接入力）'!$B$10:$X$43,14,0)="","",VLOOKUP($B12,'入力用（色付きの枠に直接入力）'!$B$10:$X$43,14,0)))</f>
        <v/>
      </c>
      <c r="AA12" s="54" t="str">
        <f>IF($A12="","",IF(VLOOKUP($A12,'入力用（色付きの枠に直接入力）'!$B$10:$X$56,18,0)="","",VLOOKUP($A12,'入力用（色付きの枠に直接入力）'!$B$10:$X$56,18,0)))</f>
        <v/>
      </c>
      <c r="AB12" s="55" t="str">
        <f>IF($B12="","",IF(VLOOKUP($B12,'入力用（色付きの枠に直接入力）'!$B$10:$X$56,18,0)="","",VLOOKUP($B12,'入力用（色付きの枠に直接入力）'!$B$10:$X$56,18,0)))</f>
        <v/>
      </c>
      <c r="AC12" s="54" t="str">
        <f>IF($A12="","",IF(VLOOKUP($A12,'入力用（色付きの枠に直接入力）'!$B$10:$X$96,22,0)="","",VLOOKUP($A12,'入力用（色付きの枠に直接入力）'!$B$10:$X$96,22,0)))</f>
        <v/>
      </c>
      <c r="AD12" s="55" t="str">
        <f>IF($B12="","",IF(VLOOKUP($B12,'入力用（色付きの枠に直接入力）'!$B$10:$X$96,22,0)="","",VLOOKUP($B12,'入力用（色付きの枠に直接入力）'!$B$10:$X$96,22,0)))</f>
        <v/>
      </c>
    </row>
    <row r="13" spans="1:30" ht="20.100000000000001" customHeight="1" x14ac:dyDescent="0.2">
      <c r="A13" s="34" t="str">
        <f>IF('入力用（色付きの枠に直接入力）'!$B30="","",'入力用（色付きの枠に直接入力）'!$B30)</f>
        <v/>
      </c>
      <c r="B13" s="35" t="str">
        <f>IF('入力用（色付きの枠に直接入力）'!$B31="","",'入力用（色付きの枠に直接入力）'!$B31)</f>
        <v/>
      </c>
      <c r="C13" s="32" t="str">
        <f>IF('入力用（色付きの枠に直接入力）'!$B$2="","",'入力用（色付きの枠に直接入力）'!$B$2)</f>
        <v/>
      </c>
      <c r="D13" s="36">
        <v>11</v>
      </c>
      <c r="E13" s="46">
        <f t="shared" si="1"/>
        <v>0</v>
      </c>
      <c r="F13" s="44" t="str">
        <f>IF(U13="","",VLOOKUP(U13,換算表!$AA:$AC,2,0))</f>
        <v/>
      </c>
      <c r="G13" s="45" t="str">
        <f>IF(V13="","",VLOOKUP(V13,換算表!$AA:$AC,2,0))</f>
        <v/>
      </c>
      <c r="H13" s="46" t="str">
        <f t="shared" si="5"/>
        <v/>
      </c>
      <c r="I13" s="44" t="str">
        <f>IF(W13="","",IF('大会当日提出用（参加種別を選択）'!$AD$2="男子の部",VLOOKUP(W13,換算表!$U:$Y,2,0),VLOOKUP(W13,換算表!$U:$Y,4,0)))</f>
        <v/>
      </c>
      <c r="J13" s="45" t="str">
        <f>IF(X13="","",IF('大会当日提出用（参加種別を選択）'!$AD$2="男子の部",VLOOKUP(X13,換算表!$U:$Y,2,0),VLOOKUP(X13,換算表!$U:$Y,4,0)))</f>
        <v/>
      </c>
      <c r="K13" s="46" t="str">
        <f t="shared" si="0"/>
        <v/>
      </c>
      <c r="L13" s="44" t="str">
        <f>IF(Y13="","",VLOOKUP(Y13,換算表!$Q:$S,2,0))</f>
        <v/>
      </c>
      <c r="M13" s="45" t="str">
        <f>IF(Z13="","",VLOOKUP(Z13,換算表!$Q:$S,2,0))</f>
        <v/>
      </c>
      <c r="N13" s="46" t="str">
        <f t="shared" si="2"/>
        <v/>
      </c>
      <c r="O13" s="44" t="str">
        <f>IF(AA13="","",VLOOKUP(AA13,換算表!$M:$O,2,0))</f>
        <v/>
      </c>
      <c r="P13" s="45" t="str">
        <f>IF(AB13="","",VLOOKUP(AB13,換算表!$M:$O,2,0))</f>
        <v/>
      </c>
      <c r="Q13" s="46" t="str">
        <f t="shared" si="3"/>
        <v/>
      </c>
      <c r="R13" s="44" t="str">
        <f>IF(AC13="","",VLOOKUP(AC13,換算表!$I:$K,2,0))</f>
        <v/>
      </c>
      <c r="S13" s="45" t="str">
        <f>IF(AD13="","",VLOOKUP(AD13,換算表!$I:$K,2,0))</f>
        <v/>
      </c>
      <c r="T13" s="46" t="str">
        <f t="shared" si="4"/>
        <v/>
      </c>
      <c r="U13" s="54" t="str">
        <f>IF($A13="","",IF(VLOOKUP($A13,'入力用（色付きの枠に直接入力）'!$B$10:$X$43,6,0)="","",VLOOKUP($A13,'入力用（色付きの枠に直接入力）'!$B$10:$X$43,6,0)))</f>
        <v/>
      </c>
      <c r="V13" s="55" t="str">
        <f>IF($B13="","",IF(VLOOKUP($B13,'入力用（色付きの枠に直接入力）'!$B$10:$X$43,6,0)="","",VLOOKUP($B13,'入力用（色付きの枠に直接入力）'!$B$10:$X$43,6,0)))</f>
        <v/>
      </c>
      <c r="W13" s="54" t="str">
        <f>IF($A13="","",IF(VLOOKUP($A13,'入力用（色付きの枠に直接入力）'!$B$10:$X$43,10,0)="","",VLOOKUP($A13,'入力用（色付きの枠に直接入力）'!$B$10:$X$43,10,0)))</f>
        <v/>
      </c>
      <c r="X13" s="55" t="str">
        <f>IF($B13="","",IF(VLOOKUP($B13,'入力用（色付きの枠に直接入力）'!$B$10:$X$43,10,0)="","",VLOOKUP($B13,'入力用（色付きの枠に直接入力）'!$B$10:$X$43,10,0)))</f>
        <v/>
      </c>
      <c r="Y13" s="54" t="str">
        <f>IF($A13="","",IF(VLOOKUP($A13,'入力用（色付きの枠に直接入力）'!$B$10:$X$43,14,0)="","",VLOOKUP($A13,'入力用（色付きの枠に直接入力）'!$B$10:$X$43,14,0)))</f>
        <v/>
      </c>
      <c r="Z13" s="55" t="str">
        <f>IF($B13="","",IF(VLOOKUP($B13,'入力用（色付きの枠に直接入力）'!$B$10:$X$43,14,0)="","",VLOOKUP($B13,'入力用（色付きの枠に直接入力）'!$B$10:$X$43,14,0)))</f>
        <v/>
      </c>
      <c r="AA13" s="54" t="str">
        <f>IF($A13="","",IF(VLOOKUP($A13,'入力用（色付きの枠に直接入力）'!$B$10:$X$56,18,0)="","",VLOOKUP($A13,'入力用（色付きの枠に直接入力）'!$B$10:$X$56,18,0)))</f>
        <v/>
      </c>
      <c r="AB13" s="55" t="str">
        <f>IF($B13="","",IF(VLOOKUP($B13,'入力用（色付きの枠に直接入力）'!$B$10:$X$56,18,0)="","",VLOOKUP($B13,'入力用（色付きの枠に直接入力）'!$B$10:$X$56,18,0)))</f>
        <v/>
      </c>
      <c r="AC13" s="54" t="str">
        <f>IF($A13="","",IF(VLOOKUP($A13,'入力用（色付きの枠に直接入力）'!$B$10:$X$96,22,0)="","",VLOOKUP($A13,'入力用（色付きの枠に直接入力）'!$B$10:$X$96,22,0)))</f>
        <v/>
      </c>
      <c r="AD13" s="55" t="str">
        <f>IF($B13="","",IF(VLOOKUP($B13,'入力用（色付きの枠に直接入力）'!$B$10:$X$96,22,0)="","",VLOOKUP($B13,'入力用（色付きの枠に直接入力）'!$B$10:$X$96,22,0)))</f>
        <v/>
      </c>
    </row>
    <row r="14" spans="1:30" ht="20.100000000000001" customHeight="1" x14ac:dyDescent="0.2">
      <c r="A14" s="34" t="str">
        <f>IF('入力用（色付きの枠に直接入力）'!$B32="","",'入力用（色付きの枠に直接入力）'!$B32)</f>
        <v/>
      </c>
      <c r="B14" s="35" t="str">
        <f>IF('入力用（色付きの枠に直接入力）'!$B33="","",'入力用（色付きの枠に直接入力）'!$B33)</f>
        <v/>
      </c>
      <c r="C14" s="32" t="str">
        <f>IF('入力用（色付きの枠に直接入力）'!$B$2="","",'入力用（色付きの枠に直接入力）'!$B$2)</f>
        <v/>
      </c>
      <c r="D14" s="36">
        <v>12</v>
      </c>
      <c r="E14" s="46">
        <f t="shared" si="1"/>
        <v>0</v>
      </c>
      <c r="F14" s="44" t="str">
        <f>IF(U14="","",VLOOKUP(U14,換算表!$AA:$AC,2,0))</f>
        <v/>
      </c>
      <c r="G14" s="45" t="str">
        <f>IF(V14="","",VLOOKUP(V14,換算表!$AA:$AC,2,0))</f>
        <v/>
      </c>
      <c r="H14" s="46" t="str">
        <f t="shared" si="5"/>
        <v/>
      </c>
      <c r="I14" s="44" t="str">
        <f>IF(W14="","",IF('大会当日提出用（参加種別を選択）'!$AD$2="男子の部",VLOOKUP(W14,換算表!$U:$Y,2,0),VLOOKUP(W14,換算表!$U:$Y,4,0)))</f>
        <v/>
      </c>
      <c r="J14" s="45" t="str">
        <f>IF(X14="","",IF('大会当日提出用（参加種別を選択）'!$AD$2="男子の部",VLOOKUP(X14,換算表!$U:$Y,2,0),VLOOKUP(X14,換算表!$U:$Y,4,0)))</f>
        <v/>
      </c>
      <c r="K14" s="46" t="str">
        <f t="shared" si="0"/>
        <v/>
      </c>
      <c r="L14" s="44" t="str">
        <f>IF(Y14="","",VLOOKUP(Y14,換算表!$Q:$S,2,0))</f>
        <v/>
      </c>
      <c r="M14" s="45" t="str">
        <f>IF(Z14="","",VLOOKUP(Z14,換算表!$Q:$S,2,0))</f>
        <v/>
      </c>
      <c r="N14" s="46" t="str">
        <f t="shared" si="2"/>
        <v/>
      </c>
      <c r="O14" s="44" t="str">
        <f>IF(AA14="","",VLOOKUP(AA14,換算表!$M:$O,2,0))</f>
        <v/>
      </c>
      <c r="P14" s="45" t="str">
        <f>IF(AB14="","",VLOOKUP(AB14,換算表!$M:$O,2,0))</f>
        <v/>
      </c>
      <c r="Q14" s="46" t="str">
        <f t="shared" si="3"/>
        <v/>
      </c>
      <c r="R14" s="44" t="str">
        <f>IF(AC14="","",VLOOKUP(AC14,換算表!$I:$K,2,0))</f>
        <v/>
      </c>
      <c r="S14" s="45" t="str">
        <f>IF(AD14="","",VLOOKUP(AD14,換算表!$I:$K,2,0))</f>
        <v/>
      </c>
      <c r="T14" s="46" t="str">
        <f t="shared" si="4"/>
        <v/>
      </c>
      <c r="U14" s="54" t="str">
        <f>IF($A14="","",IF(VLOOKUP($A14,'入力用（色付きの枠に直接入力）'!$B$10:$X$43,6,0)="","",VLOOKUP($A14,'入力用（色付きの枠に直接入力）'!$B$10:$X$43,6,0)))</f>
        <v/>
      </c>
      <c r="V14" s="55" t="str">
        <f>IF($B14="","",IF(VLOOKUP($B14,'入力用（色付きの枠に直接入力）'!$B$10:$X$43,6,0)="","",VLOOKUP($B14,'入力用（色付きの枠に直接入力）'!$B$10:$X$43,6,0)))</f>
        <v/>
      </c>
      <c r="W14" s="54" t="str">
        <f>IF($A14="","",IF(VLOOKUP($A14,'入力用（色付きの枠に直接入力）'!$B$10:$X$43,10,0)="","",VLOOKUP($A14,'入力用（色付きの枠に直接入力）'!$B$10:$X$43,10,0)))</f>
        <v/>
      </c>
      <c r="X14" s="55" t="str">
        <f>IF($B14="","",IF(VLOOKUP($B14,'入力用（色付きの枠に直接入力）'!$B$10:$X$43,10,0)="","",VLOOKUP($B14,'入力用（色付きの枠に直接入力）'!$B$10:$X$43,10,0)))</f>
        <v/>
      </c>
      <c r="Y14" s="54" t="str">
        <f>IF($A14="","",IF(VLOOKUP($A14,'入力用（色付きの枠に直接入力）'!$B$10:$X$43,14,0)="","",VLOOKUP($A14,'入力用（色付きの枠に直接入力）'!$B$10:$X$43,14,0)))</f>
        <v/>
      </c>
      <c r="Z14" s="55" t="str">
        <f>IF($B14="","",IF(VLOOKUP($B14,'入力用（色付きの枠に直接入力）'!$B$10:$X$43,14,0)="","",VLOOKUP($B14,'入力用（色付きの枠に直接入力）'!$B$10:$X$43,14,0)))</f>
        <v/>
      </c>
      <c r="AA14" s="54" t="str">
        <f>IF($A14="","",IF(VLOOKUP($A14,'入力用（色付きの枠に直接入力）'!$B$10:$X$56,18,0)="","",VLOOKUP($A14,'入力用（色付きの枠に直接入力）'!$B$10:$X$56,18,0)))</f>
        <v/>
      </c>
      <c r="AB14" s="55" t="str">
        <f>IF($B14="","",IF(VLOOKUP($B14,'入力用（色付きの枠に直接入力）'!$B$10:$X$56,18,0)="","",VLOOKUP($B14,'入力用（色付きの枠に直接入力）'!$B$10:$X$56,18,0)))</f>
        <v/>
      </c>
      <c r="AC14" s="54" t="str">
        <f>IF($A14="","",IF(VLOOKUP($A14,'入力用（色付きの枠に直接入力）'!$B$10:$X$96,22,0)="","",VLOOKUP($A14,'入力用（色付きの枠に直接入力）'!$B$10:$X$96,22,0)))</f>
        <v/>
      </c>
      <c r="AD14" s="55" t="str">
        <f>IF($B14="","",IF(VLOOKUP($B14,'入力用（色付きの枠に直接入力）'!$B$10:$X$96,22,0)="","",VLOOKUP($B14,'入力用（色付きの枠に直接入力）'!$B$10:$X$96,22,0)))</f>
        <v/>
      </c>
    </row>
    <row r="15" spans="1:30" ht="20.100000000000001" customHeight="1" x14ac:dyDescent="0.2">
      <c r="A15" s="34" t="str">
        <f>IF('入力用（色付きの枠に直接入力）'!$B34="","",'入力用（色付きの枠に直接入力）'!$B34)</f>
        <v/>
      </c>
      <c r="B15" s="35" t="str">
        <f>IF('入力用（色付きの枠に直接入力）'!$B35="","",'入力用（色付きの枠に直接入力）'!$B35)</f>
        <v/>
      </c>
      <c r="C15" s="32" t="str">
        <f>IF('入力用（色付きの枠に直接入力）'!$B$2="","",'入力用（色付きの枠に直接入力）'!$B$2)</f>
        <v/>
      </c>
      <c r="D15" s="36">
        <v>13</v>
      </c>
      <c r="E15" s="46">
        <f t="shared" si="1"/>
        <v>0</v>
      </c>
      <c r="F15" s="44" t="str">
        <f>IF(U15="","",VLOOKUP(U15,換算表!$AA:$AC,2,0))</f>
        <v/>
      </c>
      <c r="G15" s="45" t="str">
        <f>IF(V15="","",VLOOKUP(V15,換算表!$AA:$AC,2,0))</f>
        <v/>
      </c>
      <c r="H15" s="46" t="str">
        <f t="shared" si="5"/>
        <v/>
      </c>
      <c r="I15" s="44" t="str">
        <f>IF(W15="","",IF('大会当日提出用（参加種別を選択）'!$AD$2="男子の部",VLOOKUP(W15,換算表!$U:$Y,2,0),VLOOKUP(W15,換算表!$U:$Y,4,0)))</f>
        <v/>
      </c>
      <c r="J15" s="45" t="str">
        <f>IF(X15="","",IF('大会当日提出用（参加種別を選択）'!$AD$2="男子の部",VLOOKUP(X15,換算表!$U:$Y,2,0),VLOOKUP(X15,換算表!$U:$Y,4,0)))</f>
        <v/>
      </c>
      <c r="K15" s="46" t="str">
        <f t="shared" si="0"/>
        <v/>
      </c>
      <c r="L15" s="44" t="str">
        <f>IF(Y15="","",VLOOKUP(Y15,換算表!$Q:$S,2,0))</f>
        <v/>
      </c>
      <c r="M15" s="45" t="str">
        <f>IF(Z15="","",VLOOKUP(Z15,換算表!$Q:$S,2,0))</f>
        <v/>
      </c>
      <c r="N15" s="46" t="str">
        <f t="shared" si="2"/>
        <v/>
      </c>
      <c r="O15" s="44" t="str">
        <f>IF(AA15="","",VLOOKUP(AA15,換算表!$M:$O,2,0))</f>
        <v/>
      </c>
      <c r="P15" s="45" t="str">
        <f>IF(AB15="","",VLOOKUP(AB15,換算表!$M:$O,2,0))</f>
        <v/>
      </c>
      <c r="Q15" s="46" t="str">
        <f t="shared" si="3"/>
        <v/>
      </c>
      <c r="R15" s="44" t="str">
        <f>IF(AC15="","",VLOOKUP(AC15,換算表!$I:$K,2,0))</f>
        <v/>
      </c>
      <c r="S15" s="45" t="str">
        <f>IF(AD15="","",VLOOKUP(AD15,換算表!$I:$K,2,0))</f>
        <v/>
      </c>
      <c r="T15" s="46" t="str">
        <f t="shared" si="4"/>
        <v/>
      </c>
      <c r="U15" s="54" t="str">
        <f>IF($A15="","",IF(VLOOKUP($A15,'入力用（色付きの枠に直接入力）'!$B$10:$X$43,6,0)="","",VLOOKUP($A15,'入力用（色付きの枠に直接入力）'!$B$10:$X$43,6,0)))</f>
        <v/>
      </c>
      <c r="V15" s="55" t="str">
        <f>IF($B15="","",IF(VLOOKUP($B15,'入力用（色付きの枠に直接入力）'!$B$10:$X$43,6,0)="","",VLOOKUP($B15,'入力用（色付きの枠に直接入力）'!$B$10:$X$43,6,0)))</f>
        <v/>
      </c>
      <c r="W15" s="54" t="str">
        <f>IF($A15="","",IF(VLOOKUP($A15,'入力用（色付きの枠に直接入力）'!$B$10:$X$43,10,0)="","",VLOOKUP($A15,'入力用（色付きの枠に直接入力）'!$B$10:$X$43,10,0)))</f>
        <v/>
      </c>
      <c r="X15" s="55" t="str">
        <f>IF($B15="","",IF(VLOOKUP($B15,'入力用（色付きの枠に直接入力）'!$B$10:$X$43,10,0)="","",VLOOKUP($B15,'入力用（色付きの枠に直接入力）'!$B$10:$X$43,10,0)))</f>
        <v/>
      </c>
      <c r="Y15" s="54" t="str">
        <f>IF($A15="","",IF(VLOOKUP($A15,'入力用（色付きの枠に直接入力）'!$B$10:$X$43,14,0)="","",VLOOKUP($A15,'入力用（色付きの枠に直接入力）'!$B$10:$X$43,14,0)))</f>
        <v/>
      </c>
      <c r="Z15" s="55" t="str">
        <f>IF($B15="","",IF(VLOOKUP($B15,'入力用（色付きの枠に直接入力）'!$B$10:$X$43,14,0)="","",VLOOKUP($B15,'入力用（色付きの枠に直接入力）'!$B$10:$X$43,14,0)))</f>
        <v/>
      </c>
      <c r="AA15" s="54" t="str">
        <f>IF($A15="","",IF(VLOOKUP($A15,'入力用（色付きの枠に直接入力）'!$B$10:$X$56,18,0)="","",VLOOKUP($A15,'入力用（色付きの枠に直接入力）'!$B$10:$X$56,18,0)))</f>
        <v/>
      </c>
      <c r="AB15" s="55" t="str">
        <f>IF($B15="","",IF(VLOOKUP($B15,'入力用（色付きの枠に直接入力）'!$B$10:$X$56,18,0)="","",VLOOKUP($B15,'入力用（色付きの枠に直接入力）'!$B$10:$X$56,18,0)))</f>
        <v/>
      </c>
      <c r="AC15" s="54" t="str">
        <f>IF($A15="","",IF(VLOOKUP($A15,'入力用（色付きの枠に直接入力）'!$B$10:$X$96,22,0)="","",VLOOKUP($A15,'入力用（色付きの枠に直接入力）'!$B$10:$X$96,22,0)))</f>
        <v/>
      </c>
      <c r="AD15" s="55" t="str">
        <f>IF($B15="","",IF(VLOOKUP($B15,'入力用（色付きの枠に直接入力）'!$B$10:$X$96,22,0)="","",VLOOKUP($B15,'入力用（色付きの枠に直接入力）'!$B$10:$X$96,22,0)))</f>
        <v/>
      </c>
    </row>
    <row r="16" spans="1:30" ht="20.100000000000001" customHeight="1" x14ac:dyDescent="0.2">
      <c r="A16" s="34" t="str">
        <f>IF('入力用（色付きの枠に直接入力）'!$B36="","",'入力用（色付きの枠に直接入力）'!$B36)</f>
        <v/>
      </c>
      <c r="B16" s="35" t="str">
        <f>IF('入力用（色付きの枠に直接入力）'!$B37="","",'入力用（色付きの枠に直接入力）'!$B37)</f>
        <v/>
      </c>
      <c r="C16" s="32" t="str">
        <f>IF('入力用（色付きの枠に直接入力）'!$B$2="","",'入力用（色付きの枠に直接入力）'!$B$2)</f>
        <v/>
      </c>
      <c r="D16" s="36">
        <v>14</v>
      </c>
      <c r="E16" s="46">
        <f t="shared" si="1"/>
        <v>0</v>
      </c>
      <c r="F16" s="44" t="str">
        <f>IF(U16="","",VLOOKUP(U16,換算表!$AA:$AC,2,0))</f>
        <v/>
      </c>
      <c r="G16" s="45" t="str">
        <f>IF(V16="","",VLOOKUP(V16,換算表!$AA:$AC,2,0))</f>
        <v/>
      </c>
      <c r="H16" s="46" t="str">
        <f t="shared" si="5"/>
        <v/>
      </c>
      <c r="I16" s="44" t="str">
        <f>IF(W16="","",IF('大会当日提出用（参加種別を選択）'!$AD$2="男子の部",VLOOKUP(W16,換算表!$U:$Y,2,0),VLOOKUP(W16,換算表!$U:$Y,4,0)))</f>
        <v/>
      </c>
      <c r="J16" s="45" t="str">
        <f>IF(X16="","",IF('大会当日提出用（参加種別を選択）'!$AD$2="男子の部",VLOOKUP(X16,換算表!$U:$Y,2,0),VLOOKUP(X16,換算表!$U:$Y,4,0)))</f>
        <v/>
      </c>
      <c r="K16" s="46" t="str">
        <f t="shared" si="0"/>
        <v/>
      </c>
      <c r="L16" s="44" t="str">
        <f>IF(Y16="","",VLOOKUP(Y16,換算表!$Q:$S,2,0))</f>
        <v/>
      </c>
      <c r="M16" s="45" t="str">
        <f>IF(Z16="","",VLOOKUP(Z16,換算表!$Q:$S,2,0))</f>
        <v/>
      </c>
      <c r="N16" s="46" t="str">
        <f t="shared" si="2"/>
        <v/>
      </c>
      <c r="O16" s="44" t="str">
        <f>IF(AA16="","",VLOOKUP(AA16,換算表!$M:$O,2,0))</f>
        <v/>
      </c>
      <c r="P16" s="45" t="str">
        <f>IF(AB16="","",VLOOKUP(AB16,換算表!$M:$O,2,0))</f>
        <v/>
      </c>
      <c r="Q16" s="46" t="str">
        <f t="shared" si="3"/>
        <v/>
      </c>
      <c r="R16" s="44" t="str">
        <f>IF(AC16="","",VLOOKUP(AC16,換算表!$I:$K,2,0))</f>
        <v/>
      </c>
      <c r="S16" s="45" t="str">
        <f>IF(AD16="","",VLOOKUP(AD16,換算表!$I:$K,2,0))</f>
        <v/>
      </c>
      <c r="T16" s="46" t="str">
        <f t="shared" si="4"/>
        <v/>
      </c>
      <c r="U16" s="54" t="str">
        <f>IF($A16="","",IF(VLOOKUP($A16,'入力用（色付きの枠に直接入力）'!$B$10:$X$43,6,0)="","",VLOOKUP($A16,'入力用（色付きの枠に直接入力）'!$B$10:$X$43,6,0)))</f>
        <v/>
      </c>
      <c r="V16" s="55" t="str">
        <f>IF($B16="","",IF(VLOOKUP($B16,'入力用（色付きの枠に直接入力）'!$B$10:$X$43,6,0)="","",VLOOKUP($B16,'入力用（色付きの枠に直接入力）'!$B$10:$X$43,6,0)))</f>
        <v/>
      </c>
      <c r="W16" s="54" t="str">
        <f>IF($A16="","",IF(VLOOKUP($A16,'入力用（色付きの枠に直接入力）'!$B$10:$X$43,10,0)="","",VLOOKUP($A16,'入力用（色付きの枠に直接入力）'!$B$10:$X$43,10,0)))</f>
        <v/>
      </c>
      <c r="X16" s="55" t="str">
        <f>IF($B16="","",IF(VLOOKUP($B16,'入力用（色付きの枠に直接入力）'!$B$10:$X$43,10,0)="","",VLOOKUP($B16,'入力用（色付きの枠に直接入力）'!$B$10:$X$43,10,0)))</f>
        <v/>
      </c>
      <c r="Y16" s="54" t="str">
        <f>IF($A16="","",IF(VLOOKUP($A16,'入力用（色付きの枠に直接入力）'!$B$10:$X$43,14,0)="","",VLOOKUP($A16,'入力用（色付きの枠に直接入力）'!$B$10:$X$43,14,0)))</f>
        <v/>
      </c>
      <c r="Z16" s="55" t="str">
        <f>IF($B16="","",IF(VLOOKUP($B16,'入力用（色付きの枠に直接入力）'!$B$10:$X$43,14,0)="","",VLOOKUP($B16,'入力用（色付きの枠に直接入力）'!$B$10:$X$43,14,0)))</f>
        <v/>
      </c>
      <c r="AA16" s="54" t="str">
        <f>IF($A16="","",IF(VLOOKUP($A16,'入力用（色付きの枠に直接入力）'!$B$10:$X$56,18,0)="","",VLOOKUP($A16,'入力用（色付きの枠に直接入力）'!$B$10:$X$56,18,0)))</f>
        <v/>
      </c>
      <c r="AB16" s="55" t="str">
        <f>IF($B16="","",IF(VLOOKUP($B16,'入力用（色付きの枠に直接入力）'!$B$10:$X$56,18,0)="","",VLOOKUP($B16,'入力用（色付きの枠に直接入力）'!$B$10:$X$56,18,0)))</f>
        <v/>
      </c>
      <c r="AC16" s="54" t="str">
        <f>IF($A16="","",IF(VLOOKUP($A16,'入力用（色付きの枠に直接入力）'!$B$10:$X$96,22,0)="","",VLOOKUP($A16,'入力用（色付きの枠に直接入力）'!$B$10:$X$96,22,0)))</f>
        <v/>
      </c>
      <c r="AD16" s="55" t="str">
        <f>IF($B16="","",IF(VLOOKUP($B16,'入力用（色付きの枠に直接入力）'!$B$10:$X$96,22,0)="","",VLOOKUP($B16,'入力用（色付きの枠に直接入力）'!$B$10:$X$96,22,0)))</f>
        <v/>
      </c>
    </row>
    <row r="17" spans="1:30" ht="20.100000000000001" customHeight="1" x14ac:dyDescent="0.2">
      <c r="A17" s="34" t="str">
        <f>IF('入力用（色付きの枠に直接入力）'!$B38="","",'入力用（色付きの枠に直接入力）'!$B38)</f>
        <v/>
      </c>
      <c r="B17" s="35" t="str">
        <f>IF('入力用（色付きの枠に直接入力）'!$B39="","",'入力用（色付きの枠に直接入力）'!$B39)</f>
        <v/>
      </c>
      <c r="C17" s="110" t="str">
        <f>IF('入力用（色付きの枠に直接入力）'!$B$2="","",'入力用（色付きの枠に直接入力）'!$B$2)</f>
        <v/>
      </c>
      <c r="D17" s="36">
        <v>15</v>
      </c>
      <c r="E17" s="46">
        <f t="shared" si="1"/>
        <v>0</v>
      </c>
      <c r="F17" s="44" t="str">
        <f>IF(U17="","",VLOOKUP(U17,換算表!$AA:$AC,2,0))</f>
        <v/>
      </c>
      <c r="G17" s="45" t="str">
        <f>IF(V17="","",VLOOKUP(V17,換算表!$AA:$AC,2,0))</f>
        <v/>
      </c>
      <c r="H17" s="46" t="str">
        <f t="shared" si="5"/>
        <v/>
      </c>
      <c r="I17" s="44" t="str">
        <f>IF(W17="","",IF('大会当日提出用（参加種別を選択）'!$AD$2="男子の部",VLOOKUP(W17,換算表!$U:$Y,2,0),VLOOKUP(W17,換算表!$U:$Y,4,0)))</f>
        <v/>
      </c>
      <c r="J17" s="45" t="str">
        <f>IF(X17="","",IF('大会当日提出用（参加種別を選択）'!$AD$2="男子の部",VLOOKUP(X17,換算表!$U:$Y,2,0),VLOOKUP(X17,換算表!$U:$Y,4,0)))</f>
        <v/>
      </c>
      <c r="K17" s="46" t="str">
        <f t="shared" si="0"/>
        <v/>
      </c>
      <c r="L17" s="44" t="str">
        <f>IF(Y17="","",VLOOKUP(Y17,換算表!$Q:$S,2,0))</f>
        <v/>
      </c>
      <c r="M17" s="45" t="str">
        <f>IF(Z17="","",VLOOKUP(Z17,換算表!$Q:$S,2,0))</f>
        <v/>
      </c>
      <c r="N17" s="46" t="str">
        <f t="shared" si="2"/>
        <v/>
      </c>
      <c r="O17" s="44" t="str">
        <f>IF(AA17="","",VLOOKUP(AA17,換算表!$M:$O,2,0))</f>
        <v/>
      </c>
      <c r="P17" s="45" t="str">
        <f>IF(AB17="","",VLOOKUP(AB17,換算表!$M:$O,2,0))</f>
        <v/>
      </c>
      <c r="Q17" s="46" t="str">
        <f t="shared" si="3"/>
        <v/>
      </c>
      <c r="R17" s="44" t="str">
        <f>IF(AC17="","",VLOOKUP(AC17,換算表!$I:$K,2,0))</f>
        <v/>
      </c>
      <c r="S17" s="45" t="str">
        <f>IF(AD17="","",VLOOKUP(AD17,換算表!$I:$K,2,0))</f>
        <v/>
      </c>
      <c r="T17" s="46" t="str">
        <f t="shared" si="4"/>
        <v/>
      </c>
      <c r="U17" s="54" t="str">
        <f>IF($A17="","",IF(VLOOKUP($A17,'入力用（色付きの枠に直接入力）'!$B$10:$X$43,6,0)="","",VLOOKUP($A17,'入力用（色付きの枠に直接入力）'!$B$10:$X$43,6,0)))</f>
        <v/>
      </c>
      <c r="V17" s="55" t="str">
        <f>IF($B17="","",IF(VLOOKUP($B17,'入力用（色付きの枠に直接入力）'!$B$10:$X$43,6,0)="","",VLOOKUP($B17,'入力用（色付きの枠に直接入力）'!$B$10:$X$43,6,0)))</f>
        <v/>
      </c>
      <c r="W17" s="54" t="str">
        <f>IF($A17="","",IF(VLOOKUP($A17,'入力用（色付きの枠に直接入力）'!$B$10:$X$43,10,0)="","",VLOOKUP($A17,'入力用（色付きの枠に直接入力）'!$B$10:$X$43,10,0)))</f>
        <v/>
      </c>
      <c r="X17" s="55" t="str">
        <f>IF($B17="","",IF(VLOOKUP($B17,'入力用（色付きの枠に直接入力）'!$B$10:$X$43,10,0)="","",VLOOKUP($B17,'入力用（色付きの枠に直接入力）'!$B$10:$X$43,10,0)))</f>
        <v/>
      </c>
      <c r="Y17" s="54" t="str">
        <f>IF($A17="","",IF(VLOOKUP($A17,'入力用（色付きの枠に直接入力）'!$B$10:$X$43,14,0)="","",VLOOKUP($A17,'入力用（色付きの枠に直接入力）'!$B$10:$X$43,14,0)))</f>
        <v/>
      </c>
      <c r="Z17" s="55" t="str">
        <f>IF($B17="","",IF(VLOOKUP($B17,'入力用（色付きの枠に直接入力）'!$B$10:$X$43,14,0)="","",VLOOKUP($B17,'入力用（色付きの枠に直接入力）'!$B$10:$X$43,14,0)))</f>
        <v/>
      </c>
      <c r="AA17" s="54" t="str">
        <f>IF($A17="","",IF(VLOOKUP($A17,'入力用（色付きの枠に直接入力）'!$B$10:$X$56,18,0)="","",VLOOKUP($A17,'入力用（色付きの枠に直接入力）'!$B$10:$X$56,18,0)))</f>
        <v/>
      </c>
      <c r="AB17" s="55" t="str">
        <f>IF($B17="","",IF(VLOOKUP($B17,'入力用（色付きの枠に直接入力）'!$B$10:$X$56,18,0)="","",VLOOKUP($B17,'入力用（色付きの枠に直接入力）'!$B$10:$X$56,18,0)))</f>
        <v/>
      </c>
      <c r="AC17" s="54" t="str">
        <f>IF($A17="","",IF(VLOOKUP($A17,'入力用（色付きの枠に直接入力）'!$B$10:$X$96,22,0)="","",VLOOKUP($A17,'入力用（色付きの枠に直接入力）'!$B$10:$X$96,22,0)))</f>
        <v/>
      </c>
      <c r="AD17" s="55" t="str">
        <f>IF($B17="","",IF(VLOOKUP($B17,'入力用（色付きの枠に直接入力）'!$B$10:$X$96,22,0)="","",VLOOKUP($B17,'入力用（色付きの枠に直接入力）'!$B$10:$X$96,22,0)))</f>
        <v/>
      </c>
    </row>
    <row r="18" spans="1:30" ht="20.100000000000001" customHeight="1" x14ac:dyDescent="0.2">
      <c r="A18" s="103" t="str">
        <f>IF('入力用（色付きの枠に直接入力）'!$B40="","",'入力用（色付きの枠に直接入力）'!$B40)</f>
        <v/>
      </c>
      <c r="B18" s="104" t="str">
        <f>IF('入力用（色付きの枠に直接入力）'!$B41="","",'入力用（色付きの枠に直接入力）'!$B41)</f>
        <v/>
      </c>
      <c r="C18" s="32" t="str">
        <f>IF('入力用（色付きの枠に直接入力）'!$B$2="","",'入力用（色付きの枠に直接入力）'!$B$2)</f>
        <v/>
      </c>
      <c r="D18" s="33">
        <v>16</v>
      </c>
      <c r="E18" s="105">
        <f t="shared" si="1"/>
        <v>0</v>
      </c>
      <c r="F18" s="106" t="str">
        <f>IF(U18="","",VLOOKUP(U18,換算表!$AA:$AC,2,0))</f>
        <v/>
      </c>
      <c r="G18" s="107" t="str">
        <f>IF(V18="","",VLOOKUP(V18,換算表!$AA:$AC,2,0))</f>
        <v/>
      </c>
      <c r="H18" s="105" t="str">
        <f t="shared" ref="H18:H19" si="6">IF(F18&amp;G18="","",SUM(F18:G18))</f>
        <v/>
      </c>
      <c r="I18" s="106" t="str">
        <f>IF(W18="","",IF('大会当日提出用（参加種別を選択）'!$AD$2="男子の部",VLOOKUP(W18,換算表!$U:$Y,2,0),VLOOKUP(W18,換算表!$U:$Y,4,0)))</f>
        <v/>
      </c>
      <c r="J18" s="107" t="str">
        <f>IF(X18="","",IF('大会当日提出用（参加種別を選択）'!$AD$2="男子の部",VLOOKUP(X18,換算表!$U:$Y,2,0),VLOOKUP(X18,換算表!$U:$Y,4,0)))</f>
        <v/>
      </c>
      <c r="K18" s="105" t="str">
        <f t="shared" ref="K18:K19" si="7">IF(I18&amp;J18="","",SUM(I18:J18))</f>
        <v/>
      </c>
      <c r="L18" s="106" t="str">
        <f>IF(Y18="","",VLOOKUP(Y18,換算表!$Q:$S,2,0))</f>
        <v/>
      </c>
      <c r="M18" s="107" t="str">
        <f>IF(Z18="","",VLOOKUP(Z18,換算表!$Q:$S,2,0))</f>
        <v/>
      </c>
      <c r="N18" s="105" t="str">
        <f t="shared" ref="N18:N19" si="8">IF(L18&amp;M18="","",SUM(L18:M18))</f>
        <v/>
      </c>
      <c r="O18" s="106" t="str">
        <f>IF(AA18="","",VLOOKUP(AA18,換算表!$M:$O,2,0))</f>
        <v/>
      </c>
      <c r="P18" s="107" t="str">
        <f>IF(AB18="","",VLOOKUP(AB18,換算表!$M:$O,2,0))</f>
        <v/>
      </c>
      <c r="Q18" s="105" t="str">
        <f t="shared" ref="Q18:Q19" si="9">IF(O18&amp;P18="","",SUM(O18:P18))</f>
        <v/>
      </c>
      <c r="R18" s="106" t="str">
        <f>IF(AC18="","",VLOOKUP(AC18,換算表!$I:$K,2,0))</f>
        <v/>
      </c>
      <c r="S18" s="107" t="str">
        <f>IF(AD18="","",VLOOKUP(AD18,換算表!$I:$K,2,0))</f>
        <v/>
      </c>
      <c r="T18" s="105" t="str">
        <f t="shared" ref="T18:T19" si="10">IF(R18&amp;S18="","",SUM(R18:S18))</f>
        <v/>
      </c>
      <c r="U18" s="108" t="str">
        <f>IF($A18="","",IF(VLOOKUP($A18,'入力用（色付きの枠に直接入力）'!$B$10:$X$43,6,0)="","",VLOOKUP($A18,'入力用（色付きの枠に直接入力）'!$B$10:$X$43,6,0)))</f>
        <v/>
      </c>
      <c r="V18" s="109" t="str">
        <f>IF($B18="","",IF(VLOOKUP($B18,'入力用（色付きの枠に直接入力）'!$B$10:$X$43,6,0)="","",VLOOKUP($B18,'入力用（色付きの枠に直接入力）'!$B$10:$X$43,6,0)))</f>
        <v/>
      </c>
      <c r="W18" s="108" t="str">
        <f>IF($A18="","",IF(VLOOKUP($A18,'入力用（色付きの枠に直接入力）'!$B$10:$X$43,10,0)="","",VLOOKUP($A18,'入力用（色付きの枠に直接入力）'!$B$10:$X$43,10,0)))</f>
        <v/>
      </c>
      <c r="X18" s="109" t="str">
        <f>IF($B18="","",IF(VLOOKUP($B18,'入力用（色付きの枠に直接入力）'!$B$10:$X$43,10,0)="","",VLOOKUP($B18,'入力用（色付きの枠に直接入力）'!$B$10:$X$43,10,0)))</f>
        <v/>
      </c>
      <c r="Y18" s="108" t="str">
        <f>IF($A18="","",IF(VLOOKUP($A18,'入力用（色付きの枠に直接入力）'!$B$10:$X$43,14,0)="","",VLOOKUP($A18,'入力用（色付きの枠に直接入力）'!$B$10:$X$43,14,0)))</f>
        <v/>
      </c>
      <c r="Z18" s="109" t="str">
        <f>IF($B18="","",IF(VLOOKUP($B18,'入力用（色付きの枠に直接入力）'!$B$10:$X$43,14,0)="","",VLOOKUP($B18,'入力用（色付きの枠に直接入力）'!$B$10:$X$43,14,0)))</f>
        <v/>
      </c>
      <c r="AA18" s="108" t="str">
        <f>IF($A18="","",IF(VLOOKUP($A18,'入力用（色付きの枠に直接入力）'!$B$10:$X$56,18,0)="","",VLOOKUP($A18,'入力用（色付きの枠に直接入力）'!$B$10:$X$56,18,0)))</f>
        <v/>
      </c>
      <c r="AB18" s="109" t="str">
        <f>IF($B18="","",IF(VLOOKUP($B18,'入力用（色付きの枠に直接入力）'!$B$10:$X$56,18,0)="","",VLOOKUP($B18,'入力用（色付きの枠に直接入力）'!$B$10:$X$56,18,0)))</f>
        <v/>
      </c>
      <c r="AC18" s="108" t="str">
        <f>IF($A18="","",IF(VLOOKUP($A18,'入力用（色付きの枠に直接入力）'!$B$10:$X$96,22,0)="","",VLOOKUP($A18,'入力用（色付きの枠に直接入力）'!$B$10:$X$96,22,0)))</f>
        <v/>
      </c>
      <c r="AD18" s="109" t="str">
        <f>IF($B18="","",IF(VLOOKUP($B18,'入力用（色付きの枠に直接入力）'!$B$10:$X$96,22,0)="","",VLOOKUP($B18,'入力用（色付きの枠に直接入力）'!$B$10:$X$96,22,0)))</f>
        <v/>
      </c>
    </row>
    <row r="19" spans="1:30" ht="20.100000000000001" customHeight="1" thickBot="1" x14ac:dyDescent="0.25">
      <c r="A19" s="97" t="str">
        <f>IF('入力用（色付きの枠に直接入力）'!$B42="","",'入力用（色付きの枠に直接入力）'!$B42)</f>
        <v/>
      </c>
      <c r="B19" s="98" t="str">
        <f>IF('入力用（色付きの枠に直接入力）'!$B43="","",'入力用（色付きの枠に直接入力）'!$B43)</f>
        <v/>
      </c>
      <c r="C19" s="38" t="str">
        <f>IF('入力用（色付きの枠に直接入力）'!$B$2="","",'入力用（色付きの枠に直接入力）'!$B$2)</f>
        <v/>
      </c>
      <c r="D19" s="81">
        <v>17</v>
      </c>
      <c r="E19" s="99">
        <f t="shared" si="1"/>
        <v>0</v>
      </c>
      <c r="F19" s="100" t="str">
        <f>IF(U19="","",VLOOKUP(U19,換算表!$AA:$AC,2,0))</f>
        <v/>
      </c>
      <c r="G19" s="96" t="str">
        <f>IF(V19="","",VLOOKUP(V19,換算表!$AA:$AC,2,0))</f>
        <v/>
      </c>
      <c r="H19" s="99" t="str">
        <f t="shared" si="6"/>
        <v/>
      </c>
      <c r="I19" s="100" t="str">
        <f>IF(W19="","",IF('大会当日提出用（参加種別を選択）'!$AD$2="男子の部",VLOOKUP(W19,換算表!$U:$Y,2,0),VLOOKUP(W19,換算表!$U:$Y,4,0)))</f>
        <v/>
      </c>
      <c r="J19" s="96" t="str">
        <f>IF(X19="","",IF('大会当日提出用（参加種別を選択）'!$AD$2="男子の部",VLOOKUP(X19,換算表!$U:$Y,2,0),VLOOKUP(X19,換算表!$U:$Y,4,0)))</f>
        <v/>
      </c>
      <c r="K19" s="99" t="str">
        <f t="shared" si="7"/>
        <v/>
      </c>
      <c r="L19" s="100" t="str">
        <f>IF(Y19="","",VLOOKUP(Y19,換算表!$Q:$S,2,0))</f>
        <v/>
      </c>
      <c r="M19" s="96" t="str">
        <f>IF(Z19="","",VLOOKUP(Z19,換算表!$Q:$S,2,0))</f>
        <v/>
      </c>
      <c r="N19" s="99" t="str">
        <f t="shared" si="8"/>
        <v/>
      </c>
      <c r="O19" s="100" t="str">
        <f>IF(AA19="","",VLOOKUP(AA19,換算表!$M:$O,2,0))</f>
        <v/>
      </c>
      <c r="P19" s="96" t="str">
        <f>IF(AB19="","",VLOOKUP(AB19,換算表!$M:$O,2,0))</f>
        <v/>
      </c>
      <c r="Q19" s="99" t="str">
        <f t="shared" si="9"/>
        <v/>
      </c>
      <c r="R19" s="100" t="str">
        <f>IF(AC19="","",VLOOKUP(AC19,換算表!$I:$K,2,0))</f>
        <v/>
      </c>
      <c r="S19" s="96" t="str">
        <f>IF(AD19="","",VLOOKUP(AD19,換算表!$I:$K,2,0))</f>
        <v/>
      </c>
      <c r="T19" s="99" t="str">
        <f t="shared" si="10"/>
        <v/>
      </c>
      <c r="U19" s="101" t="str">
        <f>IF($A19="","",IF(VLOOKUP($A19,'入力用（色付きの枠に直接入力）'!$B$10:$X$43,6,0)="","",VLOOKUP($A19,'入力用（色付きの枠に直接入力）'!$B$10:$X$43,6,0)))</f>
        <v/>
      </c>
      <c r="V19" s="102" t="str">
        <f>IF($B19="","",IF(VLOOKUP($B19,'入力用（色付きの枠に直接入力）'!$B$10:$X$43,6,0)="","",VLOOKUP($B19,'入力用（色付きの枠に直接入力）'!$B$10:$X$43,6,0)))</f>
        <v/>
      </c>
      <c r="W19" s="101" t="str">
        <f>IF($A19="","",IF(VLOOKUP($A19,'入力用（色付きの枠に直接入力）'!$B$10:$X$43,10,0)="","",VLOOKUP($A19,'入力用（色付きの枠に直接入力）'!$B$10:$X$43,10,0)))</f>
        <v/>
      </c>
      <c r="X19" s="102" t="str">
        <f>IF($B19="","",IF(VLOOKUP($B19,'入力用（色付きの枠に直接入力）'!$B$10:$X$43,10,0)="","",VLOOKUP($B19,'入力用（色付きの枠に直接入力）'!$B$10:$X$43,10,0)))</f>
        <v/>
      </c>
      <c r="Y19" s="101" t="str">
        <f>IF($A19="","",IF(VLOOKUP($A19,'入力用（色付きの枠に直接入力）'!$B$10:$X$43,14,0)="","",VLOOKUP($A19,'入力用（色付きの枠に直接入力）'!$B$10:$X$43,14,0)))</f>
        <v/>
      </c>
      <c r="Z19" s="102" t="str">
        <f>IF($B19="","",IF(VLOOKUP($B19,'入力用（色付きの枠に直接入力）'!$B$10:$X$43,14,0)="","",VLOOKUP($B19,'入力用（色付きの枠に直接入力）'!$B$10:$X$43,14,0)))</f>
        <v/>
      </c>
      <c r="AA19" s="101" t="str">
        <f>IF($A19="","",IF(VLOOKUP($A19,'入力用（色付きの枠に直接入力）'!$B$10:$X$56,18,0)="","",VLOOKUP($A19,'入力用（色付きの枠に直接入力）'!$B$10:$X$56,18,0)))</f>
        <v/>
      </c>
      <c r="AB19" s="102" t="str">
        <f>IF($B19="","",IF(VLOOKUP($B19,'入力用（色付きの枠に直接入力）'!$B$10:$X$56,18,0)="","",VLOOKUP($B19,'入力用（色付きの枠に直接入力）'!$B$10:$X$56,18,0)))</f>
        <v/>
      </c>
      <c r="AC19" s="101" t="str">
        <f>IF($A19="","",IF(VLOOKUP($A19,'入力用（色付きの枠に直接入力）'!$B$10:$X$96,22,0)="","",VLOOKUP($A19,'入力用（色付きの枠に直接入力）'!$B$10:$X$96,22,0)))</f>
        <v/>
      </c>
      <c r="AD19" s="102" t="str">
        <f>IF($B19="","",IF(VLOOKUP($B19,'入力用（色付きの枠に直接入力）'!$B$10:$X$96,22,0)="","",VLOOKUP($B19,'入力用（色付きの枠に直接入力）'!$B$10:$X$96,22,0)))</f>
        <v/>
      </c>
    </row>
  </sheetData>
  <mergeCells count="12">
    <mergeCell ref="A1:B1"/>
    <mergeCell ref="AA2:AB2"/>
    <mergeCell ref="AC2:AD2"/>
    <mergeCell ref="Y2:Z2"/>
    <mergeCell ref="A2:B2"/>
    <mergeCell ref="L2:M2"/>
    <mergeCell ref="O2:P2"/>
    <mergeCell ref="R2:S2"/>
    <mergeCell ref="F2:G2"/>
    <mergeCell ref="I2:J2"/>
    <mergeCell ref="U2:V2"/>
    <mergeCell ref="W2:X2"/>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23"/>
  <sheetViews>
    <sheetView zoomScale="115" zoomScaleNormal="115" workbookViewId="0">
      <selection activeCell="X13" sqref="X13"/>
    </sheetView>
  </sheetViews>
  <sheetFormatPr defaultColWidth="6.109375" defaultRowHeight="13.35" customHeight="1" x14ac:dyDescent="0.15"/>
  <cols>
    <col min="1" max="42" width="5" style="65" customWidth="1"/>
    <col min="43" max="16384" width="6.109375" style="65"/>
  </cols>
  <sheetData>
    <row r="1" spans="1:41" s="57" customFormat="1" ht="13.35" customHeight="1" thickBot="1" x14ac:dyDescent="0.25">
      <c r="A1" s="253" t="s">
        <v>74</v>
      </c>
      <c r="B1" s="253"/>
      <c r="C1" s="253"/>
      <c r="D1" s="58"/>
      <c r="E1" s="260" t="s">
        <v>54</v>
      </c>
      <c r="F1" s="260"/>
      <c r="G1" s="260"/>
      <c r="H1" s="58"/>
      <c r="I1" s="253" t="s">
        <v>58</v>
      </c>
      <c r="J1" s="253"/>
      <c r="K1" s="253"/>
      <c r="L1" s="58"/>
      <c r="M1" s="253" t="s">
        <v>65</v>
      </c>
      <c r="N1" s="253"/>
      <c r="O1" s="253"/>
      <c r="P1" s="58"/>
      <c r="Q1" s="253" t="s">
        <v>62</v>
      </c>
      <c r="R1" s="253"/>
      <c r="S1" s="253"/>
      <c r="U1" s="260" t="s">
        <v>59</v>
      </c>
      <c r="V1" s="260"/>
      <c r="W1" s="260"/>
      <c r="X1" s="260"/>
      <c r="Y1" s="260"/>
      <c r="Z1" s="58"/>
      <c r="AA1" s="253" t="s">
        <v>68</v>
      </c>
      <c r="AB1" s="253"/>
      <c r="AC1" s="253"/>
      <c r="AE1" s="253" t="s">
        <v>66</v>
      </c>
      <c r="AF1" s="253"/>
      <c r="AG1" s="253"/>
      <c r="AI1" s="260" t="s">
        <v>63</v>
      </c>
      <c r="AJ1" s="260"/>
      <c r="AK1" s="260"/>
      <c r="AM1" s="253" t="s">
        <v>64</v>
      </c>
      <c r="AN1" s="253"/>
      <c r="AO1" s="253"/>
    </row>
    <row r="2" spans="1:41" s="60" customFormat="1" ht="13.35" customHeight="1" thickBot="1" x14ac:dyDescent="0.25">
      <c r="A2" s="59" t="s">
        <v>32</v>
      </c>
      <c r="B2" s="254"/>
      <c r="C2" s="255"/>
      <c r="D2" s="61"/>
      <c r="E2" s="59" t="s">
        <v>32</v>
      </c>
      <c r="F2" s="254"/>
      <c r="G2" s="255"/>
      <c r="H2" s="61"/>
      <c r="I2" s="59" t="s">
        <v>140</v>
      </c>
      <c r="J2" s="254"/>
      <c r="K2" s="255"/>
      <c r="L2" s="61"/>
      <c r="M2" s="59" t="s">
        <v>32</v>
      </c>
      <c r="N2" s="254"/>
      <c r="O2" s="255"/>
      <c r="P2" s="61"/>
      <c r="Q2" s="59" t="s">
        <v>32</v>
      </c>
      <c r="R2" s="254"/>
      <c r="S2" s="255"/>
      <c r="U2" s="59" t="s">
        <v>32</v>
      </c>
      <c r="V2" s="254" t="s">
        <v>112</v>
      </c>
      <c r="W2" s="261"/>
      <c r="X2" s="262" t="s">
        <v>113</v>
      </c>
      <c r="Y2" s="255"/>
      <c r="Z2" s="61"/>
      <c r="AA2" s="59" t="s">
        <v>32</v>
      </c>
      <c r="AB2" s="254"/>
      <c r="AC2" s="255"/>
      <c r="AE2" s="59" t="s">
        <v>32</v>
      </c>
      <c r="AF2" s="254"/>
      <c r="AG2" s="255"/>
      <c r="AI2" s="59" t="s">
        <v>32</v>
      </c>
      <c r="AJ2" s="254"/>
      <c r="AK2" s="255"/>
      <c r="AM2" s="59" t="s">
        <v>32</v>
      </c>
      <c r="AN2" s="254"/>
      <c r="AO2" s="255"/>
    </row>
    <row r="3" spans="1:41" s="60" customFormat="1" ht="13.35" customHeight="1" x14ac:dyDescent="0.2">
      <c r="A3" s="62">
        <v>1</v>
      </c>
      <c r="B3" s="248">
        <v>7</v>
      </c>
      <c r="C3" s="249"/>
      <c r="D3" s="61"/>
      <c r="E3" s="62">
        <v>1</v>
      </c>
      <c r="F3" s="248">
        <v>7</v>
      </c>
      <c r="G3" s="249"/>
      <c r="H3" s="61"/>
      <c r="I3" s="62" t="s">
        <v>141</v>
      </c>
      <c r="J3" s="248">
        <v>7</v>
      </c>
      <c r="K3" s="249"/>
      <c r="L3" s="61"/>
      <c r="M3" s="62">
        <v>1</v>
      </c>
      <c r="N3" s="248">
        <v>8</v>
      </c>
      <c r="O3" s="249"/>
      <c r="P3" s="61"/>
      <c r="Q3" s="62">
        <v>1</v>
      </c>
      <c r="R3" s="248">
        <v>8</v>
      </c>
      <c r="S3" s="249"/>
      <c r="U3" s="62" t="s">
        <v>67</v>
      </c>
      <c r="V3" s="248">
        <v>3</v>
      </c>
      <c r="W3" s="250"/>
      <c r="X3" s="257">
        <v>2</v>
      </c>
      <c r="Y3" s="249"/>
      <c r="Z3" s="61"/>
      <c r="AA3" s="62">
        <v>1</v>
      </c>
      <c r="AB3" s="248">
        <v>6</v>
      </c>
      <c r="AC3" s="249"/>
      <c r="AE3" s="62">
        <v>1</v>
      </c>
      <c r="AF3" s="248">
        <v>7</v>
      </c>
      <c r="AG3" s="249"/>
      <c r="AI3" s="62" t="s">
        <v>69</v>
      </c>
      <c r="AJ3" s="248">
        <v>7</v>
      </c>
      <c r="AK3" s="249"/>
      <c r="AM3" s="62">
        <v>1</v>
      </c>
      <c r="AN3" s="248">
        <v>8</v>
      </c>
      <c r="AO3" s="249"/>
    </row>
    <row r="4" spans="1:41" s="60" customFormat="1" ht="13.35" customHeight="1" x14ac:dyDescent="0.2">
      <c r="A4" s="63">
        <v>2</v>
      </c>
      <c r="B4" s="241">
        <v>6</v>
      </c>
      <c r="C4" s="242"/>
      <c r="D4" s="61"/>
      <c r="E4" s="63">
        <v>2</v>
      </c>
      <c r="F4" s="241">
        <v>6</v>
      </c>
      <c r="G4" s="242"/>
      <c r="H4" s="61"/>
      <c r="I4" s="160">
        <v>1</v>
      </c>
      <c r="J4" s="251">
        <v>7</v>
      </c>
      <c r="K4" s="252"/>
      <c r="L4" s="61"/>
      <c r="M4" s="63">
        <v>2</v>
      </c>
      <c r="N4" s="241">
        <v>7</v>
      </c>
      <c r="O4" s="242"/>
      <c r="P4" s="61"/>
      <c r="Q4" s="63">
        <v>2</v>
      </c>
      <c r="R4" s="241">
        <v>7</v>
      </c>
      <c r="S4" s="242"/>
      <c r="U4" s="63">
        <v>1</v>
      </c>
      <c r="V4" s="241">
        <v>3</v>
      </c>
      <c r="W4" s="256"/>
      <c r="X4" s="241">
        <v>2</v>
      </c>
      <c r="Y4" s="242"/>
      <c r="Z4" s="61"/>
      <c r="AA4" s="63">
        <v>2</v>
      </c>
      <c r="AB4" s="241">
        <v>5</v>
      </c>
      <c r="AC4" s="242"/>
      <c r="AE4" s="63">
        <v>2</v>
      </c>
      <c r="AF4" s="241">
        <v>6</v>
      </c>
      <c r="AG4" s="242"/>
      <c r="AI4" s="63">
        <v>1</v>
      </c>
      <c r="AJ4" s="241">
        <v>7</v>
      </c>
      <c r="AK4" s="242"/>
      <c r="AM4" s="63">
        <v>2</v>
      </c>
      <c r="AN4" s="241">
        <v>7</v>
      </c>
      <c r="AO4" s="242"/>
    </row>
    <row r="5" spans="1:41" s="60" customFormat="1" ht="13.35" customHeight="1" x14ac:dyDescent="0.2">
      <c r="A5" s="63">
        <v>4</v>
      </c>
      <c r="B5" s="241">
        <v>5</v>
      </c>
      <c r="C5" s="242"/>
      <c r="D5" s="61"/>
      <c r="E5" s="63">
        <v>4</v>
      </c>
      <c r="F5" s="241">
        <v>5</v>
      </c>
      <c r="G5" s="242"/>
      <c r="H5" s="61"/>
      <c r="I5" s="63">
        <v>2</v>
      </c>
      <c r="J5" s="241">
        <v>6</v>
      </c>
      <c r="K5" s="242"/>
      <c r="L5" s="61"/>
      <c r="M5" s="63">
        <v>4</v>
      </c>
      <c r="N5" s="241">
        <v>6</v>
      </c>
      <c r="O5" s="242">
        <v>5</v>
      </c>
      <c r="P5" s="61"/>
      <c r="Q5" s="63">
        <v>4</v>
      </c>
      <c r="R5" s="241">
        <v>6</v>
      </c>
      <c r="S5" s="242">
        <v>5</v>
      </c>
      <c r="U5" s="63">
        <v>2</v>
      </c>
      <c r="V5" s="241">
        <v>2</v>
      </c>
      <c r="W5" s="256"/>
      <c r="X5" s="241">
        <v>1</v>
      </c>
      <c r="Y5" s="242"/>
      <c r="Z5" s="61"/>
      <c r="AA5" s="63">
        <v>4</v>
      </c>
      <c r="AB5" s="241">
        <v>4</v>
      </c>
      <c r="AC5" s="242">
        <v>5</v>
      </c>
      <c r="AE5" s="63">
        <v>4</v>
      </c>
      <c r="AF5" s="241">
        <v>5</v>
      </c>
      <c r="AG5" s="242">
        <v>5</v>
      </c>
      <c r="AI5" s="63">
        <v>2</v>
      </c>
      <c r="AJ5" s="241">
        <v>6</v>
      </c>
      <c r="AK5" s="242"/>
      <c r="AM5" s="63">
        <v>4</v>
      </c>
      <c r="AN5" s="241">
        <v>6</v>
      </c>
      <c r="AO5" s="242">
        <v>5</v>
      </c>
    </row>
    <row r="6" spans="1:41" s="60" customFormat="1" ht="13.35" customHeight="1" x14ac:dyDescent="0.2">
      <c r="A6" s="63">
        <v>8</v>
      </c>
      <c r="B6" s="241">
        <v>4</v>
      </c>
      <c r="C6" s="242"/>
      <c r="D6" s="61"/>
      <c r="E6" s="63">
        <v>8</v>
      </c>
      <c r="F6" s="241">
        <v>4</v>
      </c>
      <c r="G6" s="242"/>
      <c r="H6" s="61"/>
      <c r="I6" s="63">
        <v>4</v>
      </c>
      <c r="J6" s="241">
        <v>5</v>
      </c>
      <c r="K6" s="242">
        <v>5</v>
      </c>
      <c r="L6" s="61"/>
      <c r="M6" s="63">
        <v>8</v>
      </c>
      <c r="N6" s="241">
        <v>5</v>
      </c>
      <c r="O6" s="242">
        <v>4</v>
      </c>
      <c r="P6" s="61"/>
      <c r="Q6" s="63">
        <v>8</v>
      </c>
      <c r="R6" s="241">
        <v>5</v>
      </c>
      <c r="S6" s="242">
        <v>4</v>
      </c>
      <c r="U6" s="63">
        <v>3</v>
      </c>
      <c r="V6" s="258"/>
      <c r="W6" s="259"/>
      <c r="X6" s="241">
        <v>0.5</v>
      </c>
      <c r="Y6" s="242"/>
      <c r="Z6" s="61"/>
      <c r="AA6" s="63">
        <v>8</v>
      </c>
      <c r="AB6" s="241">
        <v>3</v>
      </c>
      <c r="AC6" s="242">
        <v>4</v>
      </c>
      <c r="AE6" s="63">
        <v>8</v>
      </c>
      <c r="AF6" s="241">
        <v>4</v>
      </c>
      <c r="AG6" s="242">
        <v>4</v>
      </c>
      <c r="AI6" s="63">
        <v>4</v>
      </c>
      <c r="AJ6" s="241">
        <v>5</v>
      </c>
      <c r="AK6" s="242"/>
      <c r="AM6" s="63">
        <v>8</v>
      </c>
      <c r="AN6" s="241">
        <v>5</v>
      </c>
      <c r="AO6" s="242">
        <v>4</v>
      </c>
    </row>
    <row r="7" spans="1:41" s="60" customFormat="1" ht="13.35" customHeight="1" x14ac:dyDescent="0.2">
      <c r="A7" s="63">
        <v>16</v>
      </c>
      <c r="B7" s="241">
        <v>3</v>
      </c>
      <c r="C7" s="242"/>
      <c r="D7" s="61"/>
      <c r="E7" s="63">
        <v>16</v>
      </c>
      <c r="F7" s="241">
        <v>3</v>
      </c>
      <c r="G7" s="242"/>
      <c r="H7" s="61"/>
      <c r="I7" s="63">
        <v>8</v>
      </c>
      <c r="J7" s="241">
        <v>4</v>
      </c>
      <c r="K7" s="242">
        <v>4</v>
      </c>
      <c r="L7" s="61"/>
      <c r="M7" s="63">
        <v>16</v>
      </c>
      <c r="N7" s="241">
        <v>4</v>
      </c>
      <c r="O7" s="242">
        <v>3</v>
      </c>
      <c r="P7" s="61"/>
      <c r="Q7" s="63">
        <v>16</v>
      </c>
      <c r="R7" s="241">
        <v>4</v>
      </c>
      <c r="S7" s="242">
        <v>3</v>
      </c>
      <c r="U7" s="63">
        <v>4</v>
      </c>
      <c r="V7" s="241">
        <v>1</v>
      </c>
      <c r="W7" s="256">
        <v>5</v>
      </c>
      <c r="X7" s="241">
        <v>0</v>
      </c>
      <c r="Y7" s="242"/>
      <c r="Z7" s="61"/>
      <c r="AA7" s="63">
        <v>16</v>
      </c>
      <c r="AB7" s="241">
        <v>2</v>
      </c>
      <c r="AC7" s="242">
        <v>3</v>
      </c>
      <c r="AE7" s="63">
        <v>16</v>
      </c>
      <c r="AF7" s="241">
        <v>3</v>
      </c>
      <c r="AG7" s="242">
        <v>3</v>
      </c>
      <c r="AI7" s="63">
        <v>8</v>
      </c>
      <c r="AJ7" s="241">
        <v>4</v>
      </c>
      <c r="AK7" s="242"/>
      <c r="AM7" s="63">
        <v>16</v>
      </c>
      <c r="AN7" s="241">
        <v>4</v>
      </c>
      <c r="AO7" s="242">
        <v>3</v>
      </c>
    </row>
    <row r="8" spans="1:41" s="60" customFormat="1" ht="13.35" customHeight="1" x14ac:dyDescent="0.2">
      <c r="A8" s="63">
        <v>32</v>
      </c>
      <c r="B8" s="241">
        <v>2</v>
      </c>
      <c r="C8" s="242"/>
      <c r="D8" s="61"/>
      <c r="E8" s="63">
        <v>32</v>
      </c>
      <c r="F8" s="241">
        <v>2</v>
      </c>
      <c r="G8" s="242"/>
      <c r="H8" s="61"/>
      <c r="I8" s="63">
        <v>16</v>
      </c>
      <c r="J8" s="241">
        <v>3</v>
      </c>
      <c r="K8" s="242">
        <v>3</v>
      </c>
      <c r="L8" s="61"/>
      <c r="M8" s="63">
        <v>20</v>
      </c>
      <c r="N8" s="241">
        <v>3.75</v>
      </c>
      <c r="O8" s="242">
        <v>2</v>
      </c>
      <c r="P8" s="61"/>
      <c r="Q8" s="63">
        <v>32</v>
      </c>
      <c r="R8" s="241">
        <v>3</v>
      </c>
      <c r="S8" s="242">
        <v>2</v>
      </c>
      <c r="U8" s="63">
        <v>8</v>
      </c>
      <c r="V8" s="241">
        <v>0</v>
      </c>
      <c r="W8" s="256">
        <v>4</v>
      </c>
      <c r="X8" s="241">
        <v>0</v>
      </c>
      <c r="Y8" s="242"/>
      <c r="Z8" s="61"/>
      <c r="AA8" s="63">
        <v>32</v>
      </c>
      <c r="AB8" s="241">
        <v>1</v>
      </c>
      <c r="AC8" s="242">
        <v>2</v>
      </c>
      <c r="AE8" s="63">
        <v>32</v>
      </c>
      <c r="AF8" s="241">
        <v>2</v>
      </c>
      <c r="AG8" s="242">
        <v>2</v>
      </c>
      <c r="AI8" s="63">
        <v>16</v>
      </c>
      <c r="AJ8" s="241">
        <v>3</v>
      </c>
      <c r="AK8" s="242"/>
      <c r="AM8" s="63">
        <v>32</v>
      </c>
      <c r="AN8" s="241">
        <v>3</v>
      </c>
      <c r="AO8" s="242">
        <v>2</v>
      </c>
    </row>
    <row r="9" spans="1:41" s="60" customFormat="1" ht="13.35" customHeight="1" thickBot="1" x14ac:dyDescent="0.25">
      <c r="A9" s="63">
        <v>64</v>
      </c>
      <c r="B9" s="241">
        <v>1</v>
      </c>
      <c r="C9" s="242"/>
      <c r="D9" s="61"/>
      <c r="E9" s="63">
        <v>64</v>
      </c>
      <c r="F9" s="241">
        <v>1</v>
      </c>
      <c r="G9" s="242"/>
      <c r="H9" s="61"/>
      <c r="I9" s="63">
        <v>32</v>
      </c>
      <c r="J9" s="241">
        <v>2</v>
      </c>
      <c r="K9" s="242">
        <v>2</v>
      </c>
      <c r="L9" s="61"/>
      <c r="M9" s="63">
        <v>24</v>
      </c>
      <c r="N9" s="241">
        <v>3.5</v>
      </c>
      <c r="O9" s="242">
        <v>2</v>
      </c>
      <c r="P9" s="61"/>
      <c r="Q9" s="63">
        <v>64</v>
      </c>
      <c r="R9" s="241">
        <v>2</v>
      </c>
      <c r="S9" s="242">
        <v>1</v>
      </c>
      <c r="U9" s="64">
        <v>16</v>
      </c>
      <c r="V9" s="243">
        <v>0</v>
      </c>
      <c r="W9" s="247">
        <v>4</v>
      </c>
      <c r="X9" s="245"/>
      <c r="Y9" s="246"/>
      <c r="Z9" s="61"/>
      <c r="AA9" s="150">
        <v>64</v>
      </c>
      <c r="AB9" s="241">
        <v>0</v>
      </c>
      <c r="AC9" s="242"/>
      <c r="AE9" s="63">
        <v>64</v>
      </c>
      <c r="AF9" s="241">
        <v>1</v>
      </c>
      <c r="AG9" s="242">
        <v>1</v>
      </c>
      <c r="AI9" s="63">
        <v>24</v>
      </c>
      <c r="AJ9" s="241">
        <v>2</v>
      </c>
      <c r="AK9" s="242"/>
      <c r="AM9" s="63">
        <v>64</v>
      </c>
      <c r="AN9" s="241">
        <v>2</v>
      </c>
      <c r="AO9" s="242">
        <v>1</v>
      </c>
    </row>
    <row r="10" spans="1:41" s="60" customFormat="1" ht="13.35" customHeight="1" thickBot="1" x14ac:dyDescent="0.25">
      <c r="A10" s="63">
        <v>128</v>
      </c>
      <c r="B10" s="241">
        <v>1</v>
      </c>
      <c r="C10" s="242"/>
      <c r="D10" s="61"/>
      <c r="E10" s="63">
        <v>128</v>
      </c>
      <c r="F10" s="241">
        <v>0</v>
      </c>
      <c r="G10" s="242"/>
      <c r="H10" s="61"/>
      <c r="I10" s="63">
        <v>34</v>
      </c>
      <c r="J10" s="241">
        <v>1</v>
      </c>
      <c r="K10" s="242">
        <v>2</v>
      </c>
      <c r="L10" s="61"/>
      <c r="M10" s="63">
        <v>32</v>
      </c>
      <c r="N10" s="241">
        <v>3</v>
      </c>
      <c r="O10" s="242">
        <v>2</v>
      </c>
      <c r="P10" s="61"/>
      <c r="Q10" s="63">
        <v>128</v>
      </c>
      <c r="R10" s="241">
        <v>0</v>
      </c>
      <c r="S10" s="242">
        <v>1</v>
      </c>
      <c r="U10" s="61"/>
      <c r="Z10" s="61"/>
      <c r="AA10" s="64">
        <v>128</v>
      </c>
      <c r="AB10" s="243">
        <v>0</v>
      </c>
      <c r="AC10" s="244"/>
      <c r="AE10" s="63">
        <v>128</v>
      </c>
      <c r="AF10" s="241">
        <v>0</v>
      </c>
      <c r="AG10" s="242">
        <v>1</v>
      </c>
      <c r="AI10" s="63">
        <v>28</v>
      </c>
      <c r="AJ10" s="241">
        <v>2</v>
      </c>
      <c r="AK10" s="242"/>
      <c r="AM10" s="63">
        <v>128</v>
      </c>
      <c r="AN10" s="241">
        <v>1</v>
      </c>
      <c r="AO10" s="242">
        <v>1</v>
      </c>
    </row>
    <row r="11" spans="1:41" s="60" customFormat="1" ht="13.35" customHeight="1" thickBot="1" x14ac:dyDescent="0.25">
      <c r="A11" s="64">
        <v>256</v>
      </c>
      <c r="B11" s="243">
        <v>1</v>
      </c>
      <c r="C11" s="244"/>
      <c r="D11" s="61"/>
      <c r="E11" s="63">
        <v>256</v>
      </c>
      <c r="F11" s="241">
        <v>0</v>
      </c>
      <c r="G11" s="242"/>
      <c r="H11" s="61"/>
      <c r="I11" s="63">
        <v>36</v>
      </c>
      <c r="J11" s="241">
        <v>1</v>
      </c>
      <c r="K11" s="242">
        <v>2</v>
      </c>
      <c r="L11" s="61"/>
      <c r="M11" s="63">
        <v>64</v>
      </c>
      <c r="N11" s="241">
        <v>2</v>
      </c>
      <c r="O11" s="242">
        <v>1</v>
      </c>
      <c r="P11" s="61"/>
      <c r="Q11" s="64">
        <v>256</v>
      </c>
      <c r="R11" s="243">
        <v>0</v>
      </c>
      <c r="S11" s="244"/>
      <c r="U11" s="61"/>
      <c r="Z11" s="61"/>
      <c r="AE11" s="64">
        <v>256</v>
      </c>
      <c r="AF11" s="243">
        <v>0</v>
      </c>
      <c r="AG11" s="244"/>
      <c r="AI11" s="63">
        <v>30</v>
      </c>
      <c r="AJ11" s="241">
        <v>2</v>
      </c>
      <c r="AK11" s="242"/>
      <c r="AM11" s="64">
        <v>256</v>
      </c>
      <c r="AN11" s="243">
        <v>1</v>
      </c>
      <c r="AO11" s="244"/>
    </row>
    <row r="12" spans="1:41" s="60" customFormat="1" ht="13.35" customHeight="1" thickBot="1" x14ac:dyDescent="0.25">
      <c r="E12" s="64">
        <v>512</v>
      </c>
      <c r="F12" s="243">
        <v>0</v>
      </c>
      <c r="G12" s="244"/>
      <c r="I12" s="63">
        <v>38</v>
      </c>
      <c r="J12" s="241">
        <v>1</v>
      </c>
      <c r="K12" s="242">
        <v>2</v>
      </c>
      <c r="M12" s="63">
        <v>128</v>
      </c>
      <c r="N12" s="241">
        <v>1</v>
      </c>
      <c r="O12" s="242">
        <v>1</v>
      </c>
      <c r="P12" s="61"/>
      <c r="U12" s="61"/>
      <c r="AI12" s="63">
        <v>32</v>
      </c>
      <c r="AJ12" s="241">
        <v>2</v>
      </c>
      <c r="AK12" s="242"/>
    </row>
    <row r="13" spans="1:41" s="60" customFormat="1" ht="13.35" customHeight="1" thickBot="1" x14ac:dyDescent="0.25">
      <c r="I13" s="63">
        <v>40</v>
      </c>
      <c r="J13" s="241">
        <v>1</v>
      </c>
      <c r="K13" s="242"/>
      <c r="M13" s="64">
        <v>256</v>
      </c>
      <c r="N13" s="243">
        <v>1</v>
      </c>
      <c r="O13" s="244"/>
      <c r="P13" s="61"/>
      <c r="U13" s="61"/>
      <c r="AI13" s="63">
        <v>36</v>
      </c>
      <c r="AJ13" s="241">
        <v>1</v>
      </c>
      <c r="AK13" s="242"/>
    </row>
    <row r="14" spans="1:41" s="60" customFormat="1" ht="13.35" customHeight="1" x14ac:dyDescent="0.2">
      <c r="I14" s="63">
        <v>44</v>
      </c>
      <c r="J14" s="241">
        <v>1</v>
      </c>
      <c r="K14" s="242"/>
      <c r="U14" s="61"/>
      <c r="AI14" s="63">
        <v>38</v>
      </c>
      <c r="AJ14" s="241">
        <v>1</v>
      </c>
      <c r="AK14" s="242"/>
    </row>
    <row r="15" spans="1:41" s="60" customFormat="1" ht="13.35" customHeight="1" x14ac:dyDescent="0.15">
      <c r="I15" s="63">
        <v>46</v>
      </c>
      <c r="J15" s="241">
        <v>1</v>
      </c>
      <c r="K15" s="242"/>
      <c r="U15" s="61"/>
      <c r="AA15" s="65"/>
      <c r="AB15" s="65"/>
      <c r="AC15" s="65"/>
      <c r="AI15" s="63">
        <v>40</v>
      </c>
      <c r="AJ15" s="241">
        <v>1</v>
      </c>
      <c r="AK15" s="242"/>
    </row>
    <row r="16" spans="1:41" ht="13.35" customHeight="1" x14ac:dyDescent="0.15">
      <c r="E16" s="60"/>
      <c r="F16" s="60"/>
      <c r="G16" s="60"/>
      <c r="I16" s="63">
        <v>48</v>
      </c>
      <c r="J16" s="241">
        <v>1</v>
      </c>
      <c r="K16" s="242"/>
      <c r="M16" s="60"/>
      <c r="N16" s="60"/>
      <c r="O16" s="60"/>
      <c r="P16" s="60"/>
      <c r="U16" s="61"/>
      <c r="V16" s="60"/>
      <c r="W16" s="60"/>
      <c r="X16" s="61"/>
      <c r="Y16" s="61"/>
      <c r="AI16" s="63">
        <v>44</v>
      </c>
      <c r="AJ16" s="241">
        <v>1</v>
      </c>
      <c r="AK16" s="242"/>
    </row>
    <row r="17" spans="9:37" ht="13.35" customHeight="1" x14ac:dyDescent="0.15">
      <c r="I17" s="63">
        <v>50</v>
      </c>
      <c r="J17" s="241">
        <v>1</v>
      </c>
      <c r="K17" s="242"/>
      <c r="M17" s="60"/>
      <c r="N17" s="60"/>
      <c r="O17" s="60"/>
      <c r="P17" s="60"/>
      <c r="U17" s="61"/>
      <c r="V17" s="60"/>
      <c r="W17" s="60"/>
      <c r="X17" s="61"/>
      <c r="Y17" s="61"/>
      <c r="AI17" s="63">
        <v>64</v>
      </c>
      <c r="AJ17" s="241">
        <v>1</v>
      </c>
      <c r="AK17" s="242"/>
    </row>
    <row r="18" spans="9:37" ht="13.35" customHeight="1" x14ac:dyDescent="0.15">
      <c r="I18" s="63">
        <v>64</v>
      </c>
      <c r="J18" s="241">
        <v>1</v>
      </c>
      <c r="K18" s="242">
        <v>1</v>
      </c>
      <c r="U18" s="61"/>
      <c r="V18" s="60"/>
      <c r="W18" s="60"/>
      <c r="X18" s="61"/>
      <c r="Y18" s="61"/>
      <c r="AI18" s="63">
        <v>128</v>
      </c>
      <c r="AJ18" s="241">
        <v>0</v>
      </c>
      <c r="AK18" s="242"/>
    </row>
    <row r="19" spans="9:37" ht="13.35" customHeight="1" thickBot="1" x14ac:dyDescent="0.2">
      <c r="I19" s="63">
        <v>128</v>
      </c>
      <c r="J19" s="241">
        <v>0</v>
      </c>
      <c r="K19" s="242">
        <v>1</v>
      </c>
      <c r="U19" s="61"/>
      <c r="V19" s="60"/>
      <c r="W19" s="60"/>
      <c r="X19" s="61"/>
      <c r="Y19" s="61"/>
      <c r="AI19" s="64">
        <v>256</v>
      </c>
      <c r="AJ19" s="243">
        <v>0</v>
      </c>
      <c r="AK19" s="244"/>
    </row>
    <row r="20" spans="9:37" ht="13.35" customHeight="1" x14ac:dyDescent="0.15">
      <c r="I20" s="63">
        <v>256</v>
      </c>
      <c r="J20" s="241">
        <v>0</v>
      </c>
      <c r="K20" s="242"/>
      <c r="U20" s="60"/>
      <c r="V20" s="60"/>
      <c r="W20" s="60"/>
      <c r="X20" s="60"/>
      <c r="Y20" s="60"/>
    </row>
    <row r="21" spans="9:37" ht="13.35" customHeight="1" x14ac:dyDescent="0.15">
      <c r="I21" s="60"/>
      <c r="J21" s="60"/>
      <c r="K21" s="60"/>
      <c r="U21" s="60"/>
      <c r="V21" s="60"/>
      <c r="W21" s="60"/>
      <c r="X21" s="60"/>
      <c r="Y21" s="60"/>
    </row>
    <row r="22" spans="9:37" ht="13.35" customHeight="1" x14ac:dyDescent="0.15">
      <c r="U22" s="60"/>
      <c r="V22" s="60"/>
      <c r="W22" s="60"/>
      <c r="X22" s="60"/>
      <c r="Y22" s="60"/>
    </row>
    <row r="23" spans="9:37" ht="13.35" customHeight="1" x14ac:dyDescent="0.15">
      <c r="U23" s="60"/>
      <c r="V23" s="60"/>
      <c r="W23" s="60"/>
      <c r="X23" s="60"/>
      <c r="Y23" s="60"/>
    </row>
  </sheetData>
  <mergeCells count="135">
    <mergeCell ref="AJ19:AK19"/>
    <mergeCell ref="N10:O10"/>
    <mergeCell ref="N9:O9"/>
    <mergeCell ref="R9:S9"/>
    <mergeCell ref="R10:S10"/>
    <mergeCell ref="AJ11:AK11"/>
    <mergeCell ref="AB9:AC9"/>
    <mergeCell ref="A1:C1"/>
    <mergeCell ref="M1:O1"/>
    <mergeCell ref="V2:W2"/>
    <mergeCell ref="Q1:S1"/>
    <mergeCell ref="R2:S2"/>
    <mergeCell ref="I1:K1"/>
    <mergeCell ref="J2:K2"/>
    <mergeCell ref="E1:G1"/>
    <mergeCell ref="F2:G2"/>
    <mergeCell ref="B2:C2"/>
    <mergeCell ref="U1:Y1"/>
    <mergeCell ref="X2:Y2"/>
    <mergeCell ref="AF7:AG7"/>
    <mergeCell ref="AF6:AG6"/>
    <mergeCell ref="AE1:AG1"/>
    <mergeCell ref="AF2:AG2"/>
    <mergeCell ref="AF3:AG3"/>
    <mergeCell ref="AN8:AO8"/>
    <mergeCell ref="AJ10:AK10"/>
    <mergeCell ref="AJ12:AK12"/>
    <mergeCell ref="AI1:AK1"/>
    <mergeCell ref="AJ2:AK2"/>
    <mergeCell ref="AN6:AO6"/>
    <mergeCell ref="AN7:AO7"/>
    <mergeCell ref="AM1:AO1"/>
    <mergeCell ref="AN2:AO2"/>
    <mergeCell ref="AN3:AO3"/>
    <mergeCell ref="AN4:AO4"/>
    <mergeCell ref="AN5:AO5"/>
    <mergeCell ref="AJ3:AK3"/>
    <mergeCell ref="AJ5:AK5"/>
    <mergeCell ref="AJ6:AK6"/>
    <mergeCell ref="AJ7:AK7"/>
    <mergeCell ref="AJ8:AK8"/>
    <mergeCell ref="AJ9:AK9"/>
    <mergeCell ref="AJ4:AK4"/>
    <mergeCell ref="AN11:AO11"/>
    <mergeCell ref="AN10:AO10"/>
    <mergeCell ref="AN9:AO9"/>
    <mergeCell ref="AF4:AG4"/>
    <mergeCell ref="AF5:AG5"/>
    <mergeCell ref="AF10:AG10"/>
    <mergeCell ref="AF9:AG9"/>
    <mergeCell ref="AF8:AG8"/>
    <mergeCell ref="J16:K16"/>
    <mergeCell ref="J17:K17"/>
    <mergeCell ref="AJ14:AK14"/>
    <mergeCell ref="AJ17:AK17"/>
    <mergeCell ref="J6:K6"/>
    <mergeCell ref="J7:K7"/>
    <mergeCell ref="J8:K8"/>
    <mergeCell ref="X6:Y6"/>
    <mergeCell ref="AJ18:AK18"/>
    <mergeCell ref="J9:K9"/>
    <mergeCell ref="J10:K10"/>
    <mergeCell ref="J11:K11"/>
    <mergeCell ref="J13:K13"/>
    <mergeCell ref="J15:K15"/>
    <mergeCell ref="AJ13:AK13"/>
    <mergeCell ref="AB10:AC10"/>
    <mergeCell ref="AJ15:AK15"/>
    <mergeCell ref="AJ16:AK16"/>
    <mergeCell ref="N11:O11"/>
    <mergeCell ref="N12:O12"/>
    <mergeCell ref="N13:O13"/>
    <mergeCell ref="AF11:AG11"/>
    <mergeCell ref="R11:S11"/>
    <mergeCell ref="J14:K14"/>
    <mergeCell ref="J18:K18"/>
    <mergeCell ref="AA1:AC1"/>
    <mergeCell ref="AB2:AC2"/>
    <mergeCell ref="AB3:AC3"/>
    <mergeCell ref="N3:O3"/>
    <mergeCell ref="N4:O4"/>
    <mergeCell ref="N5:O5"/>
    <mergeCell ref="N6:O6"/>
    <mergeCell ref="N7:O7"/>
    <mergeCell ref="N8:O8"/>
    <mergeCell ref="R8:S8"/>
    <mergeCell ref="V4:W4"/>
    <mergeCell ref="V5:W5"/>
    <mergeCell ref="V7:W7"/>
    <mergeCell ref="V8:W8"/>
    <mergeCell ref="N2:O2"/>
    <mergeCell ref="R3:S3"/>
    <mergeCell ref="R4:S4"/>
    <mergeCell ref="R5:S5"/>
    <mergeCell ref="R6:S6"/>
    <mergeCell ref="R7:S7"/>
    <mergeCell ref="X3:Y3"/>
    <mergeCell ref="X4:Y4"/>
    <mergeCell ref="X5:Y5"/>
    <mergeCell ref="V6:W6"/>
    <mergeCell ref="B6:C6"/>
    <mergeCell ref="X9:Y9"/>
    <mergeCell ref="V9:W9"/>
    <mergeCell ref="B5:C5"/>
    <mergeCell ref="B4:C4"/>
    <mergeCell ref="B3:C3"/>
    <mergeCell ref="AB4:AC4"/>
    <mergeCell ref="AB5:AC5"/>
    <mergeCell ref="AB6:AC6"/>
    <mergeCell ref="AB7:AC7"/>
    <mergeCell ref="AB8:AC8"/>
    <mergeCell ref="V3:W3"/>
    <mergeCell ref="J3:K3"/>
    <mergeCell ref="X7:Y7"/>
    <mergeCell ref="X8:Y8"/>
    <mergeCell ref="F3:G3"/>
    <mergeCell ref="F4:G4"/>
    <mergeCell ref="F5:G5"/>
    <mergeCell ref="F6:G6"/>
    <mergeCell ref="F7:G7"/>
    <mergeCell ref="J4:K4"/>
    <mergeCell ref="J5:K5"/>
    <mergeCell ref="F8:G8"/>
    <mergeCell ref="J19:K19"/>
    <mergeCell ref="J20:K20"/>
    <mergeCell ref="B11:C11"/>
    <mergeCell ref="B10:C10"/>
    <mergeCell ref="B9:C9"/>
    <mergeCell ref="B8:C8"/>
    <mergeCell ref="B7:C7"/>
    <mergeCell ref="F9:G9"/>
    <mergeCell ref="F10:G10"/>
    <mergeCell ref="F12:G12"/>
    <mergeCell ref="J12:K12"/>
    <mergeCell ref="F11:G11"/>
  </mergeCells>
  <phoneticPr fontId="19"/>
  <conditionalFormatting sqref="I4:K20">
    <cfRule type="cellIs" dxfId="4" priority="1" operator="equal">
      <formula>0</formula>
    </cfRule>
  </conditionalFormatting>
  <conditionalFormatting sqref="U3:Y9 A3:B11 Q3:S11 AM3:AO11 M3:O13">
    <cfRule type="cellIs" dxfId="3" priority="24" operator="equal">
      <formula>0</formula>
    </cfRule>
  </conditionalFormatting>
  <conditionalFormatting sqref="AA3:AC8 E3:F12 AA9:AB9 AA10:AC10">
    <cfRule type="cellIs" dxfId="2" priority="3" operator="equal">
      <formula>0</formula>
    </cfRule>
  </conditionalFormatting>
  <conditionalFormatting sqref="AE3:AG11">
    <cfRule type="cellIs" dxfId="1" priority="16" operator="equal">
      <formula>0</formula>
    </cfRule>
  </conditionalFormatting>
  <conditionalFormatting sqref="AI3:AJ19">
    <cfRule type="cellIs" dxfId="0" priority="4"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作成上の注意点</vt:lpstr>
      <vt:lpstr>入力例</vt:lpstr>
      <vt:lpstr>入力用（色付きの枠に直接入力）</vt:lpstr>
      <vt:lpstr>大会当日提出用（参加種別を選択）</vt:lpstr>
      <vt:lpstr>プロ編用</vt:lpstr>
      <vt:lpstr>換算表</vt:lpstr>
      <vt:lpstr>プロ編用!Print_Area</vt:lpstr>
      <vt:lpstr>'大会当日提出用（参加種別を選択）'!Print_Area</vt:lpstr>
      <vt:lpstr>'入力用（色付きの枠に直接入力）'!Print_Area</vt:lpstr>
      <vt:lpstr>入力例!Print_Area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秋山忠弘</dc:creator>
  <cp:lastModifiedBy>soft_tennis_saitama_high_kirokukoho@outlook.jp</cp:lastModifiedBy>
  <cp:lastPrinted>2024-08-03T23:37:37Z</cp:lastPrinted>
  <dcterms:created xsi:type="dcterms:W3CDTF">2013-03-07T00:30:32Z</dcterms:created>
  <dcterms:modified xsi:type="dcterms:W3CDTF">2025-07-30T10:58:12Z</dcterms:modified>
</cp:coreProperties>
</file>