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ソフトテニス記録広報\00 HP掲載データ(R4.7.22～)\03南部地区\"/>
    </mc:Choice>
  </mc:AlternateContent>
  <xr:revisionPtr revIDLastSave="0" documentId="8_{F429E7A3-89C9-4CA8-B6C7-E7B1ED2CE87F}" xr6:coauthVersionLast="47" xr6:coauthVersionMax="47" xr10:uidLastSave="{00000000-0000-0000-0000-000000000000}"/>
  <bookViews>
    <workbookView xWindow="-108" yWindow="-108" windowWidth="23256" windowHeight="12456" tabRatio="891" activeTab="2" xr2:uid="{00000000-000D-0000-FFFF-FFFF00000000}"/>
  </bookViews>
  <sheets>
    <sheet name="作成上の注意点" sheetId="4" r:id="rId1"/>
    <sheet name="入力例" sheetId="20" r:id="rId2"/>
    <sheet name="入力用（色付きの枠に直接入力）" sheetId="2" r:id="rId3"/>
    <sheet name="大会当日提出用（参加種別を選択）" sheetId="1" r:id="rId4"/>
    <sheet name="プロ編用" sheetId="6" r:id="rId5"/>
    <sheet name="換算表" sheetId="11" r:id="rId6"/>
  </sheets>
  <definedNames>
    <definedName name="_xlnm.Print_Area" localSheetId="4">プロ編用!$A$1:$W$30</definedName>
    <definedName name="_xlnm.Print_Area" localSheetId="3">'大会当日提出用（参加種別を選択）'!$A$1:$AM$72</definedName>
    <definedName name="_xlnm.Print_Area" localSheetId="2">'入力用（色付きの枠に直接入力）'!$A$1:$AB$65</definedName>
    <definedName name="_xlnm.Print_Area" localSheetId="1">入力例!$A$1:$AB$23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1" i="6" l="1"/>
  <c r="AI20" i="6"/>
  <c r="AA20" i="6"/>
  <c r="X19" i="6"/>
  <c r="F19" i="6" s="1"/>
  <c r="B29" i="6"/>
  <c r="AE29" i="6" s="1"/>
  <c r="P29" i="6" s="1"/>
  <c r="A29" i="6"/>
  <c r="AF29" i="6" s="1"/>
  <c r="R29" i="6" s="1"/>
  <c r="A28" i="6"/>
  <c r="AH28" i="6" s="1"/>
  <c r="U28" i="6" s="1"/>
  <c r="B22" i="6"/>
  <c r="B21" i="6"/>
  <c r="AI21" i="6" s="1"/>
  <c r="B20" i="6"/>
  <c r="AG20" i="6" s="1"/>
  <c r="B19" i="6"/>
  <c r="AI19" i="6" s="1"/>
  <c r="A22" i="6"/>
  <c r="A21" i="6"/>
  <c r="AH21" i="6" s="1"/>
  <c r="A20" i="6"/>
  <c r="AF20" i="6" s="1"/>
  <c r="A19" i="6"/>
  <c r="AH19" i="6" s="1"/>
  <c r="U19" i="6" s="1"/>
  <c r="X2" i="6"/>
  <c r="X25" i="6"/>
  <c r="F2" i="6"/>
  <c r="F25" i="6" s="1"/>
  <c r="C21" i="6"/>
  <c r="C20" i="6"/>
  <c r="C19" i="6"/>
  <c r="AK48" i="1"/>
  <c r="AI48" i="1"/>
  <c r="AF48" i="1"/>
  <c r="AD48" i="1"/>
  <c r="AA48" i="1"/>
  <c r="Y48" i="1"/>
  <c r="V48" i="1"/>
  <c r="T48" i="1"/>
  <c r="Q48" i="1"/>
  <c r="O48" i="1"/>
  <c r="L48" i="1"/>
  <c r="J48" i="1"/>
  <c r="I48" i="1"/>
  <c r="F48" i="1"/>
  <c r="B48" i="1"/>
  <c r="AK47" i="1"/>
  <c r="AI47" i="1"/>
  <c r="AF47" i="1"/>
  <c r="AD47" i="1"/>
  <c r="AA47" i="1"/>
  <c r="Y47" i="1"/>
  <c r="V47" i="1"/>
  <c r="T47" i="1"/>
  <c r="Q47" i="1"/>
  <c r="O47" i="1"/>
  <c r="L47" i="1"/>
  <c r="J47" i="1"/>
  <c r="I47" i="1"/>
  <c r="F47" i="1"/>
  <c r="B47" i="1"/>
  <c r="AK46" i="1"/>
  <c r="AI46" i="1"/>
  <c r="AF46" i="1"/>
  <c r="AD46" i="1"/>
  <c r="AA46" i="1"/>
  <c r="Y46" i="1"/>
  <c r="V46" i="1"/>
  <c r="T46" i="1"/>
  <c r="Q46" i="1"/>
  <c r="O46" i="1"/>
  <c r="L46" i="1"/>
  <c r="J46" i="1"/>
  <c r="I46" i="1"/>
  <c r="F46" i="1"/>
  <c r="B46" i="1"/>
  <c r="AK45" i="1"/>
  <c r="AI45" i="1"/>
  <c r="AF45" i="1"/>
  <c r="AD45" i="1"/>
  <c r="AA45" i="1"/>
  <c r="Y45" i="1"/>
  <c r="V45" i="1"/>
  <c r="T45" i="1"/>
  <c r="Q45" i="1"/>
  <c r="O45" i="1"/>
  <c r="L45" i="1"/>
  <c r="J45" i="1"/>
  <c r="I45" i="1"/>
  <c r="F45" i="1"/>
  <c r="B45" i="1"/>
  <c r="AK44" i="1"/>
  <c r="AI44" i="1"/>
  <c r="AF44" i="1"/>
  <c r="AD44" i="1"/>
  <c r="AA44" i="1"/>
  <c r="Y44" i="1"/>
  <c r="V44" i="1"/>
  <c r="T44" i="1"/>
  <c r="Q44" i="1"/>
  <c r="O44" i="1"/>
  <c r="L44" i="1"/>
  <c r="J44" i="1"/>
  <c r="I44" i="1"/>
  <c r="F44" i="1"/>
  <c r="B44" i="1"/>
  <c r="AK43" i="1"/>
  <c r="AI43" i="1"/>
  <c r="AF43" i="1"/>
  <c r="AD43" i="1"/>
  <c r="AA43" i="1"/>
  <c r="Y43" i="1"/>
  <c r="V43" i="1"/>
  <c r="T43" i="1"/>
  <c r="Q43" i="1"/>
  <c r="O43" i="1"/>
  <c r="L43" i="1"/>
  <c r="J43" i="1"/>
  <c r="I43" i="1"/>
  <c r="F43" i="1"/>
  <c r="B43" i="1"/>
  <c r="AK42" i="1"/>
  <c r="AI42" i="1"/>
  <c r="AF42" i="1"/>
  <c r="AD42" i="1"/>
  <c r="AA42" i="1"/>
  <c r="Y42" i="1"/>
  <c r="V42" i="1"/>
  <c r="T42" i="1"/>
  <c r="Q42" i="1"/>
  <c r="O42" i="1"/>
  <c r="L42" i="1"/>
  <c r="J42" i="1"/>
  <c r="I42" i="1"/>
  <c r="F42" i="1"/>
  <c r="B42" i="1"/>
  <c r="AK41" i="1"/>
  <c r="AI41" i="1"/>
  <c r="AF41" i="1"/>
  <c r="AD41" i="1"/>
  <c r="AA41" i="1"/>
  <c r="Y41" i="1"/>
  <c r="V41" i="1"/>
  <c r="T41" i="1"/>
  <c r="Q41" i="1"/>
  <c r="O41" i="1"/>
  <c r="L41" i="1"/>
  <c r="J41" i="1"/>
  <c r="I41" i="1"/>
  <c r="F41" i="1"/>
  <c r="B41" i="1"/>
  <c r="AK40" i="1"/>
  <c r="AI40" i="1"/>
  <c r="AF40" i="1"/>
  <c r="AD40" i="1"/>
  <c r="AA40" i="1"/>
  <c r="Y40" i="1"/>
  <c r="V40" i="1"/>
  <c r="T40" i="1"/>
  <c r="Q40" i="1"/>
  <c r="O40" i="1"/>
  <c r="L40" i="1"/>
  <c r="J40" i="1"/>
  <c r="I40" i="1"/>
  <c r="F40" i="1"/>
  <c r="B40" i="1"/>
  <c r="AK39" i="1"/>
  <c r="AI39" i="1"/>
  <c r="AF39" i="1"/>
  <c r="AD39" i="1"/>
  <c r="AA39" i="1"/>
  <c r="Y39" i="1"/>
  <c r="V39" i="1"/>
  <c r="T39" i="1"/>
  <c r="Q39" i="1"/>
  <c r="O39" i="1"/>
  <c r="L39" i="1"/>
  <c r="J39" i="1"/>
  <c r="I39" i="1"/>
  <c r="F39" i="1"/>
  <c r="B39" i="1"/>
  <c r="AK38" i="1"/>
  <c r="AI38" i="1"/>
  <c r="AF38" i="1"/>
  <c r="AD38" i="1"/>
  <c r="AA38" i="1"/>
  <c r="Y38" i="1"/>
  <c r="V38" i="1"/>
  <c r="T38" i="1"/>
  <c r="Q38" i="1"/>
  <c r="O38" i="1"/>
  <c r="L38" i="1"/>
  <c r="J38" i="1"/>
  <c r="I38" i="1"/>
  <c r="F38" i="1"/>
  <c r="B38" i="1"/>
  <c r="AK37" i="1"/>
  <c r="AI37" i="1"/>
  <c r="AF37" i="1"/>
  <c r="AD37" i="1"/>
  <c r="AA37" i="1"/>
  <c r="Y37" i="1"/>
  <c r="V37" i="1"/>
  <c r="T37" i="1"/>
  <c r="Q37" i="1"/>
  <c r="O37" i="1"/>
  <c r="L37" i="1"/>
  <c r="J37" i="1"/>
  <c r="I37" i="1"/>
  <c r="F37" i="1"/>
  <c r="B37" i="1"/>
  <c r="AK36" i="1"/>
  <c r="AI36" i="1"/>
  <c r="AF36" i="1"/>
  <c r="AD36" i="1"/>
  <c r="AA36" i="1"/>
  <c r="Y36" i="1"/>
  <c r="V36" i="1"/>
  <c r="T36" i="1"/>
  <c r="Q36" i="1"/>
  <c r="O36" i="1"/>
  <c r="L36" i="1"/>
  <c r="J36" i="1"/>
  <c r="I36" i="1"/>
  <c r="F36" i="1"/>
  <c r="B36" i="1"/>
  <c r="AK35" i="1"/>
  <c r="AI35" i="1"/>
  <c r="AF35" i="1"/>
  <c r="AD35" i="1"/>
  <c r="AA35" i="1"/>
  <c r="Y35" i="1"/>
  <c r="V35" i="1"/>
  <c r="T35" i="1"/>
  <c r="Q35" i="1"/>
  <c r="O35" i="1"/>
  <c r="L35" i="1"/>
  <c r="J35" i="1"/>
  <c r="I35" i="1"/>
  <c r="F35" i="1"/>
  <c r="B35" i="1"/>
  <c r="AK34" i="1"/>
  <c r="AI34" i="1"/>
  <c r="AF34" i="1"/>
  <c r="AD34" i="1"/>
  <c r="AA34" i="1"/>
  <c r="Y34" i="1"/>
  <c r="V34" i="1"/>
  <c r="T34" i="1"/>
  <c r="Q34" i="1"/>
  <c r="O34" i="1"/>
  <c r="L34" i="1"/>
  <c r="J34" i="1"/>
  <c r="I34" i="1"/>
  <c r="F34" i="1"/>
  <c r="B34" i="1"/>
  <c r="AK33" i="1"/>
  <c r="AI33" i="1"/>
  <c r="AF33" i="1"/>
  <c r="AD33" i="1"/>
  <c r="AA33" i="1"/>
  <c r="Y33" i="1"/>
  <c r="V33" i="1"/>
  <c r="T33" i="1"/>
  <c r="Q33" i="1"/>
  <c r="O33" i="1"/>
  <c r="L33" i="1"/>
  <c r="J33" i="1"/>
  <c r="I33" i="1"/>
  <c r="F33" i="1"/>
  <c r="B33" i="1"/>
  <c r="AK32" i="1"/>
  <c r="AI32" i="1"/>
  <c r="AF32" i="1"/>
  <c r="AD32" i="1"/>
  <c r="AA32" i="1"/>
  <c r="Y32" i="1"/>
  <c r="V32" i="1"/>
  <c r="T32" i="1"/>
  <c r="Q32" i="1"/>
  <c r="O32" i="1"/>
  <c r="L32" i="1"/>
  <c r="J32" i="1"/>
  <c r="I32" i="1"/>
  <c r="F32" i="1"/>
  <c r="B32" i="1"/>
  <c r="AK31" i="1"/>
  <c r="AI31" i="1"/>
  <c r="AF31" i="1"/>
  <c r="AD31" i="1"/>
  <c r="AA31" i="1"/>
  <c r="Y31" i="1"/>
  <c r="V31" i="1"/>
  <c r="T31" i="1"/>
  <c r="Q31" i="1"/>
  <c r="O31" i="1"/>
  <c r="L31" i="1"/>
  <c r="J31" i="1"/>
  <c r="I31" i="1"/>
  <c r="F31" i="1"/>
  <c r="B31" i="1"/>
  <c r="AK30" i="1"/>
  <c r="AI30" i="1"/>
  <c r="AF30" i="1"/>
  <c r="AD30" i="1"/>
  <c r="AA30" i="1"/>
  <c r="Y30" i="1"/>
  <c r="V30" i="1"/>
  <c r="T30" i="1"/>
  <c r="Q30" i="1"/>
  <c r="O30" i="1"/>
  <c r="L30" i="1"/>
  <c r="J30" i="1"/>
  <c r="I30" i="1"/>
  <c r="F30" i="1"/>
  <c r="B30" i="1"/>
  <c r="AK29" i="1"/>
  <c r="AI29" i="1"/>
  <c r="AF29" i="1"/>
  <c r="AD29" i="1"/>
  <c r="AA29" i="1"/>
  <c r="Y29" i="1"/>
  <c r="V29" i="1"/>
  <c r="T29" i="1"/>
  <c r="Q29" i="1"/>
  <c r="O29" i="1"/>
  <c r="L29" i="1"/>
  <c r="J29" i="1"/>
  <c r="I29" i="1"/>
  <c r="F29" i="1"/>
  <c r="B29" i="1"/>
  <c r="AK28" i="1"/>
  <c r="AI28" i="1"/>
  <c r="AF28" i="1"/>
  <c r="AD28" i="1"/>
  <c r="AA28" i="1"/>
  <c r="Y28" i="1"/>
  <c r="V28" i="1"/>
  <c r="T28" i="1"/>
  <c r="Q28" i="1"/>
  <c r="O28" i="1"/>
  <c r="L28" i="1"/>
  <c r="J28" i="1"/>
  <c r="I28" i="1"/>
  <c r="F28" i="1"/>
  <c r="B28" i="1"/>
  <c r="AK27" i="1"/>
  <c r="AI27" i="1"/>
  <c r="AF27" i="1"/>
  <c r="AD27" i="1"/>
  <c r="AA27" i="1"/>
  <c r="Y27" i="1"/>
  <c r="V27" i="1"/>
  <c r="T27" i="1"/>
  <c r="Q27" i="1"/>
  <c r="O27" i="1"/>
  <c r="L27" i="1"/>
  <c r="J27" i="1"/>
  <c r="I27" i="1"/>
  <c r="F27" i="1"/>
  <c r="B27" i="1"/>
  <c r="AK26" i="1"/>
  <c r="AI26" i="1"/>
  <c r="AF26" i="1"/>
  <c r="AD26" i="1"/>
  <c r="AA26" i="1"/>
  <c r="Y26" i="1"/>
  <c r="V26" i="1"/>
  <c r="T26" i="1"/>
  <c r="Q26" i="1"/>
  <c r="O26" i="1"/>
  <c r="L26" i="1"/>
  <c r="J26" i="1"/>
  <c r="I26" i="1"/>
  <c r="F26" i="1"/>
  <c r="B26" i="1"/>
  <c r="AK25" i="1"/>
  <c r="AI25" i="1"/>
  <c r="AF25" i="1"/>
  <c r="AD25" i="1"/>
  <c r="AA25" i="1"/>
  <c r="Y25" i="1"/>
  <c r="V25" i="1"/>
  <c r="T25" i="1"/>
  <c r="Q25" i="1"/>
  <c r="O25" i="1"/>
  <c r="L25" i="1"/>
  <c r="J25" i="1"/>
  <c r="I25" i="1"/>
  <c r="F25" i="1"/>
  <c r="B25" i="1"/>
  <c r="AK24" i="1"/>
  <c r="AI24" i="1"/>
  <c r="AF24" i="1"/>
  <c r="AD24" i="1"/>
  <c r="AA24" i="1"/>
  <c r="Y24" i="1"/>
  <c r="V24" i="1"/>
  <c r="T24" i="1"/>
  <c r="Q24" i="1"/>
  <c r="O24" i="1"/>
  <c r="L24" i="1"/>
  <c r="J24" i="1"/>
  <c r="I24" i="1"/>
  <c r="F24" i="1"/>
  <c r="B24" i="1"/>
  <c r="AK23" i="1"/>
  <c r="AI23" i="1"/>
  <c r="AF23" i="1"/>
  <c r="AD23" i="1"/>
  <c r="AA23" i="1"/>
  <c r="Y23" i="1"/>
  <c r="V23" i="1"/>
  <c r="T23" i="1"/>
  <c r="Q23" i="1"/>
  <c r="O23" i="1"/>
  <c r="L23" i="1"/>
  <c r="J23" i="1"/>
  <c r="I23" i="1"/>
  <c r="F23" i="1"/>
  <c r="B23" i="1"/>
  <c r="AK22" i="1"/>
  <c r="AI22" i="1"/>
  <c r="AF22" i="1"/>
  <c r="AD22" i="1"/>
  <c r="AA22" i="1"/>
  <c r="Y22" i="1"/>
  <c r="V22" i="1"/>
  <c r="T22" i="1"/>
  <c r="Q22" i="1"/>
  <c r="O22" i="1"/>
  <c r="L22" i="1"/>
  <c r="J22" i="1"/>
  <c r="I22" i="1"/>
  <c r="F22" i="1"/>
  <c r="B22" i="1"/>
  <c r="AK21" i="1"/>
  <c r="AI21" i="1"/>
  <c r="AF21" i="1"/>
  <c r="AD21" i="1"/>
  <c r="AA21" i="1"/>
  <c r="Y21" i="1"/>
  <c r="V21" i="1"/>
  <c r="T21" i="1"/>
  <c r="Q21" i="1"/>
  <c r="O21" i="1"/>
  <c r="L21" i="1"/>
  <c r="J21" i="1"/>
  <c r="I21" i="1"/>
  <c r="F21" i="1"/>
  <c r="B21" i="1"/>
  <c r="AK20" i="1"/>
  <c r="AI20" i="1"/>
  <c r="AF20" i="1"/>
  <c r="AD20" i="1"/>
  <c r="AA20" i="1"/>
  <c r="Y20" i="1"/>
  <c r="V20" i="1"/>
  <c r="T20" i="1"/>
  <c r="Q20" i="1"/>
  <c r="O20" i="1"/>
  <c r="L20" i="1"/>
  <c r="J20" i="1"/>
  <c r="I20" i="1"/>
  <c r="F20" i="1"/>
  <c r="B20" i="1"/>
  <c r="AK19" i="1"/>
  <c r="AI19" i="1"/>
  <c r="AF19" i="1"/>
  <c r="AD19" i="1"/>
  <c r="AA19" i="1"/>
  <c r="Y19" i="1"/>
  <c r="V19" i="1"/>
  <c r="T19" i="1"/>
  <c r="Q19" i="1"/>
  <c r="O19" i="1"/>
  <c r="L19" i="1"/>
  <c r="J19" i="1"/>
  <c r="I19" i="1"/>
  <c r="F19" i="1"/>
  <c r="B19" i="1"/>
  <c r="AK18" i="1"/>
  <c r="AI18" i="1"/>
  <c r="AF18" i="1"/>
  <c r="AD18" i="1"/>
  <c r="AA18" i="1"/>
  <c r="Y18" i="1"/>
  <c r="V18" i="1"/>
  <c r="T18" i="1"/>
  <c r="Q18" i="1"/>
  <c r="O18" i="1"/>
  <c r="L18" i="1"/>
  <c r="J18" i="1"/>
  <c r="I18" i="1"/>
  <c r="F18" i="1"/>
  <c r="B18" i="1"/>
  <c r="AK17" i="1"/>
  <c r="AI17" i="1"/>
  <c r="AF17" i="1"/>
  <c r="AD17" i="1"/>
  <c r="AA17" i="1"/>
  <c r="Y17" i="1"/>
  <c r="V17" i="1"/>
  <c r="T17" i="1"/>
  <c r="Q17" i="1"/>
  <c r="O17" i="1"/>
  <c r="L17" i="1"/>
  <c r="J17" i="1"/>
  <c r="I17" i="1"/>
  <c r="F17" i="1"/>
  <c r="B17" i="1"/>
  <c r="AK16" i="1"/>
  <c r="AI16" i="1"/>
  <c r="AF16" i="1"/>
  <c r="AD16" i="1"/>
  <c r="AA16" i="1"/>
  <c r="Y16" i="1"/>
  <c r="V16" i="1"/>
  <c r="T16" i="1"/>
  <c r="Q16" i="1"/>
  <c r="O16" i="1"/>
  <c r="L16" i="1"/>
  <c r="J16" i="1"/>
  <c r="I16" i="1"/>
  <c r="F16" i="1"/>
  <c r="B16" i="1"/>
  <c r="AK15" i="1"/>
  <c r="AI15" i="1"/>
  <c r="AF15" i="1"/>
  <c r="AD15" i="1"/>
  <c r="AA15" i="1"/>
  <c r="Y15" i="1"/>
  <c r="V15" i="1"/>
  <c r="T15" i="1"/>
  <c r="Q15" i="1"/>
  <c r="O15" i="1"/>
  <c r="L15" i="1"/>
  <c r="J15" i="1"/>
  <c r="I15" i="1"/>
  <c r="F15" i="1"/>
  <c r="B15" i="1"/>
  <c r="AK14" i="1"/>
  <c r="AI14" i="1"/>
  <c r="AF14" i="1"/>
  <c r="AD14" i="1"/>
  <c r="AA14" i="1"/>
  <c r="Y14" i="1"/>
  <c r="V14" i="1"/>
  <c r="T14" i="1"/>
  <c r="Q14" i="1"/>
  <c r="O14" i="1"/>
  <c r="L14" i="1"/>
  <c r="J14" i="1"/>
  <c r="I14" i="1"/>
  <c r="F14" i="1"/>
  <c r="B14" i="1"/>
  <c r="AK13" i="1"/>
  <c r="AI13" i="1"/>
  <c r="AF13" i="1"/>
  <c r="AD13" i="1"/>
  <c r="AA13" i="1"/>
  <c r="Y13" i="1"/>
  <c r="V13" i="1"/>
  <c r="T13" i="1"/>
  <c r="Q13" i="1"/>
  <c r="O13" i="1"/>
  <c r="L13" i="1"/>
  <c r="J13" i="1"/>
  <c r="I13" i="1"/>
  <c r="F13" i="1"/>
  <c r="B13" i="1"/>
  <c r="AK12" i="1"/>
  <c r="AI12" i="1"/>
  <c r="AF12" i="1"/>
  <c r="AD12" i="1"/>
  <c r="AA12" i="1"/>
  <c r="Y12" i="1"/>
  <c r="V12" i="1"/>
  <c r="T12" i="1"/>
  <c r="Q12" i="1"/>
  <c r="O12" i="1"/>
  <c r="L12" i="1"/>
  <c r="J12" i="1"/>
  <c r="I12" i="1"/>
  <c r="F12" i="1"/>
  <c r="B12" i="1"/>
  <c r="AK11" i="1"/>
  <c r="AI11" i="1"/>
  <c r="AF11" i="1"/>
  <c r="AD11" i="1"/>
  <c r="AA11" i="1"/>
  <c r="Y11" i="1"/>
  <c r="V11" i="1"/>
  <c r="T11" i="1"/>
  <c r="Q11" i="1"/>
  <c r="O11" i="1"/>
  <c r="L11" i="1"/>
  <c r="J11" i="1"/>
  <c r="I11" i="1"/>
  <c r="F11" i="1"/>
  <c r="B11" i="1"/>
  <c r="AK10" i="1"/>
  <c r="AI10" i="1"/>
  <c r="AF10" i="1"/>
  <c r="AD10" i="1"/>
  <c r="AA10" i="1"/>
  <c r="Y10" i="1"/>
  <c r="V10" i="1"/>
  <c r="T10" i="1"/>
  <c r="Q10" i="1"/>
  <c r="O10" i="1"/>
  <c r="L10" i="1"/>
  <c r="J10" i="1"/>
  <c r="I10" i="1"/>
  <c r="F10" i="1"/>
  <c r="B10" i="1"/>
  <c r="AK58" i="1"/>
  <c r="AI58" i="1"/>
  <c r="AF58" i="1"/>
  <c r="AD58" i="1"/>
  <c r="AA58" i="1"/>
  <c r="Y58" i="1"/>
  <c r="V58" i="1"/>
  <c r="T58" i="1"/>
  <c r="Q58" i="1"/>
  <c r="O58" i="1"/>
  <c r="L58" i="1"/>
  <c r="J58" i="1"/>
  <c r="I58" i="1"/>
  <c r="F58" i="1"/>
  <c r="B58" i="1"/>
  <c r="AK57" i="1"/>
  <c r="AI57" i="1"/>
  <c r="AF57" i="1"/>
  <c r="AD57" i="1"/>
  <c r="AA57" i="1"/>
  <c r="Y57" i="1"/>
  <c r="V57" i="1"/>
  <c r="T57" i="1"/>
  <c r="Q57" i="1"/>
  <c r="O57" i="1"/>
  <c r="L57" i="1"/>
  <c r="J57" i="1"/>
  <c r="I57" i="1"/>
  <c r="F57" i="1"/>
  <c r="B57" i="1"/>
  <c r="AK56" i="1"/>
  <c r="AI56" i="1"/>
  <c r="AF56" i="1"/>
  <c r="AD56" i="1"/>
  <c r="AA56" i="1"/>
  <c r="Y56" i="1"/>
  <c r="V56" i="1"/>
  <c r="T56" i="1"/>
  <c r="Q56" i="1"/>
  <c r="O56" i="1"/>
  <c r="L56" i="1"/>
  <c r="J56" i="1"/>
  <c r="I56" i="1"/>
  <c r="F56" i="1"/>
  <c r="B56" i="1"/>
  <c r="AK55" i="1"/>
  <c r="AI55" i="1"/>
  <c r="AF55" i="1"/>
  <c r="AD55" i="1"/>
  <c r="AA55" i="1"/>
  <c r="Y55" i="1"/>
  <c r="V55" i="1"/>
  <c r="T55" i="1"/>
  <c r="Q55" i="1"/>
  <c r="O55" i="1"/>
  <c r="L55" i="1"/>
  <c r="J55" i="1"/>
  <c r="I55" i="1"/>
  <c r="F55" i="1"/>
  <c r="B55" i="1"/>
  <c r="AK54" i="1"/>
  <c r="AI54" i="1"/>
  <c r="AF54" i="1"/>
  <c r="AD54" i="1"/>
  <c r="AA54" i="1"/>
  <c r="Y54" i="1"/>
  <c r="V54" i="1"/>
  <c r="T54" i="1"/>
  <c r="Q54" i="1"/>
  <c r="O54" i="1"/>
  <c r="L54" i="1"/>
  <c r="J54" i="1"/>
  <c r="I54" i="1"/>
  <c r="F54" i="1"/>
  <c r="B54" i="1"/>
  <c r="AK53" i="1"/>
  <c r="AI53" i="1"/>
  <c r="AF53" i="1"/>
  <c r="AD53" i="1"/>
  <c r="AA53" i="1"/>
  <c r="Y53" i="1"/>
  <c r="V53" i="1"/>
  <c r="T53" i="1"/>
  <c r="Q53" i="1"/>
  <c r="O53" i="1"/>
  <c r="L53" i="1"/>
  <c r="J53" i="1"/>
  <c r="I53" i="1"/>
  <c r="F53" i="1"/>
  <c r="B53" i="1"/>
  <c r="AI51" i="1"/>
  <c r="AD51" i="1"/>
  <c r="Y51" i="1"/>
  <c r="T51" i="1"/>
  <c r="O51" i="1"/>
  <c r="J51" i="1"/>
  <c r="L9" i="1"/>
  <c r="J9" i="1"/>
  <c r="J7" i="1"/>
  <c r="AB19" i="6" l="1"/>
  <c r="L19" i="6" s="1"/>
  <c r="AD20" i="6"/>
  <c r="Z21" i="6"/>
  <c r="I21" i="6" s="1"/>
  <c r="AF21" i="6"/>
  <c r="AF19" i="6"/>
  <c r="R19" i="6" s="1"/>
  <c r="AE20" i="6"/>
  <c r="AB21" i="6"/>
  <c r="L21" i="6" s="1"/>
  <c r="AG21" i="6"/>
  <c r="S21" i="6" s="1"/>
  <c r="Z20" i="6"/>
  <c r="AH20" i="6"/>
  <c r="U20" i="6" s="1"/>
  <c r="AC21" i="6"/>
  <c r="AG29" i="6"/>
  <c r="S29" i="6" s="1"/>
  <c r="T29" i="6" s="1"/>
  <c r="Y29" i="6"/>
  <c r="G29" i="6" s="1"/>
  <c r="AA29" i="6"/>
  <c r="J29" i="6" s="1"/>
  <c r="AI29" i="6"/>
  <c r="V29" i="6" s="1"/>
  <c r="AC29" i="6"/>
  <c r="M29" i="6" s="1"/>
  <c r="Z29" i="6"/>
  <c r="I29" i="6" s="1"/>
  <c r="AD29" i="6"/>
  <c r="O29" i="6" s="1"/>
  <c r="Q29" i="6" s="1"/>
  <c r="AH29" i="6"/>
  <c r="U29" i="6" s="1"/>
  <c r="X29" i="6"/>
  <c r="F29" i="6" s="1"/>
  <c r="AB29" i="6"/>
  <c r="L29" i="6" s="1"/>
  <c r="AB28" i="6"/>
  <c r="L28" i="6" s="1"/>
  <c r="AF28" i="6"/>
  <c r="R28" i="6" s="1"/>
  <c r="X28" i="6"/>
  <c r="F28" i="6" s="1"/>
  <c r="Z28" i="6"/>
  <c r="I28" i="6" s="1"/>
  <c r="AD28" i="6"/>
  <c r="O28" i="6" s="1"/>
  <c r="AH22" i="6"/>
  <c r="U22" i="6" s="1"/>
  <c r="Z22" i="6"/>
  <c r="AF22" i="6"/>
  <c r="R22" i="6" s="1"/>
  <c r="AB22" i="6"/>
  <c r="L22" i="6" s="1"/>
  <c r="AD22" i="6"/>
  <c r="O22" i="6" s="1"/>
  <c r="AG22" i="6"/>
  <c r="S22" i="6" s="1"/>
  <c r="AC22" i="6"/>
  <c r="M22" i="6" s="1"/>
  <c r="AI22" i="6"/>
  <c r="V22" i="6" s="1"/>
  <c r="AE22" i="6"/>
  <c r="P22" i="6" s="1"/>
  <c r="AA22" i="6"/>
  <c r="J22" i="6" s="1"/>
  <c r="AC19" i="6"/>
  <c r="M19" i="6" s="1"/>
  <c r="N19" i="6" s="1"/>
  <c r="Z19" i="6"/>
  <c r="I19" i="6" s="1"/>
  <c r="AD19" i="6"/>
  <c r="O19" i="6" s="1"/>
  <c r="AB20" i="6"/>
  <c r="L20" i="6" s="1"/>
  <c r="AG19" i="6"/>
  <c r="S19" i="6" s="1"/>
  <c r="T19" i="6" s="1"/>
  <c r="AA19" i="6"/>
  <c r="J19" i="6" s="1"/>
  <c r="AE19" i="6"/>
  <c r="P19" i="6" s="1"/>
  <c r="AC20" i="6"/>
  <c r="M20" i="6" s="1"/>
  <c r="AA21" i="6"/>
  <c r="J21" i="6" s="1"/>
  <c r="AE21" i="6"/>
  <c r="P21" i="6" s="1"/>
  <c r="P20" i="6"/>
  <c r="R21" i="6"/>
  <c r="R20" i="6"/>
  <c r="Y22" i="6"/>
  <c r="G22" i="6" s="1"/>
  <c r="X22" i="6"/>
  <c r="F22" i="6" s="1"/>
  <c r="I22" i="6"/>
  <c r="Y21" i="6"/>
  <c r="G21" i="6" s="1"/>
  <c r="V21" i="6"/>
  <c r="M21" i="6"/>
  <c r="O21" i="6"/>
  <c r="U21" i="6"/>
  <c r="X21" i="6"/>
  <c r="F21" i="6" s="1"/>
  <c r="Y20" i="6"/>
  <c r="G20" i="6" s="1"/>
  <c r="S20" i="6"/>
  <c r="J20" i="6"/>
  <c r="V20" i="6"/>
  <c r="I20" i="6"/>
  <c r="O20" i="6"/>
  <c r="X20" i="6"/>
  <c r="F20" i="6" s="1"/>
  <c r="V19" i="6"/>
  <c r="W19" i="6" s="1"/>
  <c r="Y19" i="6"/>
  <c r="G19" i="6" s="1"/>
  <c r="H19" i="6" s="1"/>
  <c r="W21" i="6" l="1"/>
  <c r="W29" i="6"/>
  <c r="H29" i="6"/>
  <c r="Q19" i="6"/>
  <c r="N29" i="6"/>
  <c r="K29" i="6"/>
  <c r="Q20" i="6"/>
  <c r="T21" i="6"/>
  <c r="K19" i="6"/>
  <c r="Q22" i="6"/>
  <c r="Q21" i="6"/>
  <c r="T20" i="6"/>
  <c r="W22" i="6"/>
  <c r="H20" i="6"/>
  <c r="H21" i="6"/>
  <c r="N21" i="6"/>
  <c r="K20" i="6"/>
  <c r="K22" i="6"/>
  <c r="K21" i="6"/>
  <c r="W20" i="6"/>
  <c r="N22" i="6"/>
  <c r="H22" i="6"/>
  <c r="T22" i="6"/>
  <c r="N20" i="6"/>
  <c r="E19" i="6" l="1"/>
  <c r="E29" i="6"/>
  <c r="E21" i="6"/>
  <c r="E20" i="6"/>
  <c r="E22" i="6"/>
  <c r="C22" i="6" l="1"/>
  <c r="C18" i="6"/>
  <c r="B18" i="6"/>
  <c r="A18" i="6"/>
  <c r="AI7" i="1"/>
  <c r="AD7" i="1"/>
  <c r="Y7" i="1"/>
  <c r="T7" i="1"/>
  <c r="O7" i="1"/>
  <c r="AH18" i="6" l="1"/>
  <c r="U18" i="6" s="1"/>
  <c r="Z18" i="6"/>
  <c r="I18" i="6" s="1"/>
  <c r="AF18" i="6"/>
  <c r="R18" i="6" s="1"/>
  <c r="AB18" i="6"/>
  <c r="L18" i="6" s="1"/>
  <c r="AD18" i="6"/>
  <c r="O18" i="6" s="1"/>
  <c r="AG18" i="6"/>
  <c r="S18" i="6" s="1"/>
  <c r="AC18" i="6"/>
  <c r="M18" i="6" s="1"/>
  <c r="AE18" i="6"/>
  <c r="P18" i="6" s="1"/>
  <c r="AI18" i="6"/>
  <c r="V18" i="6" s="1"/>
  <c r="AA18" i="6"/>
  <c r="J18" i="6" s="1"/>
  <c r="Y18" i="6"/>
  <c r="G18" i="6" s="1"/>
  <c r="X18" i="6"/>
  <c r="F18" i="6" s="1"/>
  <c r="B30" i="6"/>
  <c r="B28" i="6"/>
  <c r="B27" i="6"/>
  <c r="B26" i="6"/>
  <c r="A30" i="6"/>
  <c r="A27" i="6"/>
  <c r="A26" i="6"/>
  <c r="I2" i="6"/>
  <c r="Z2" i="6" s="1"/>
  <c r="Z25" i="6" s="1"/>
  <c r="L2" i="6"/>
  <c r="L25" i="6" s="1"/>
  <c r="C30" i="6"/>
  <c r="C29" i="6"/>
  <c r="C28" i="6"/>
  <c r="C27" i="6"/>
  <c r="C26" i="6"/>
  <c r="AI30" i="6" l="1"/>
  <c r="V30" i="6" s="1"/>
  <c r="AA30" i="6"/>
  <c r="J30" i="6" s="1"/>
  <c r="AC30" i="6"/>
  <c r="M30" i="6" s="1"/>
  <c r="AG30" i="6"/>
  <c r="S30" i="6" s="1"/>
  <c r="AE30" i="6"/>
  <c r="P30" i="6" s="1"/>
  <c r="Y30" i="6"/>
  <c r="G30" i="6" s="1"/>
  <c r="AH30" i="6"/>
  <c r="U30" i="6" s="1"/>
  <c r="AD30" i="6"/>
  <c r="O30" i="6" s="1"/>
  <c r="Z30" i="6"/>
  <c r="I30" i="6" s="1"/>
  <c r="X30" i="6"/>
  <c r="F30" i="6" s="1"/>
  <c r="AF30" i="6"/>
  <c r="R30" i="6" s="1"/>
  <c r="AB30" i="6"/>
  <c r="L30" i="6" s="1"/>
  <c r="AI28" i="6"/>
  <c r="V28" i="6" s="1"/>
  <c r="W28" i="6" s="1"/>
  <c r="AA28" i="6"/>
  <c r="J28" i="6" s="1"/>
  <c r="K28" i="6" s="1"/>
  <c r="AG28" i="6"/>
  <c r="S28" i="6" s="1"/>
  <c r="T28" i="6" s="1"/>
  <c r="Y28" i="6"/>
  <c r="G28" i="6" s="1"/>
  <c r="H28" i="6" s="1"/>
  <c r="AE28" i="6"/>
  <c r="P28" i="6" s="1"/>
  <c r="Q28" i="6" s="1"/>
  <c r="AC28" i="6"/>
  <c r="M28" i="6" s="1"/>
  <c r="N28" i="6" s="1"/>
  <c r="AE27" i="6"/>
  <c r="P27" i="6" s="1"/>
  <c r="AC27" i="6"/>
  <c r="M27" i="6" s="1"/>
  <c r="AI27" i="6"/>
  <c r="V27" i="6" s="1"/>
  <c r="AA27" i="6"/>
  <c r="J27" i="6" s="1"/>
  <c r="AG27" i="6"/>
  <c r="S27" i="6" s="1"/>
  <c r="Y27" i="6"/>
  <c r="G27" i="6" s="1"/>
  <c r="AF27" i="6"/>
  <c r="R27" i="6" s="1"/>
  <c r="AB27" i="6"/>
  <c r="L27" i="6" s="1"/>
  <c r="X27" i="6"/>
  <c r="F27" i="6" s="1"/>
  <c r="AH27" i="6"/>
  <c r="U27" i="6" s="1"/>
  <c r="AD27" i="6"/>
  <c r="O27" i="6" s="1"/>
  <c r="Z27" i="6"/>
  <c r="I27" i="6" s="1"/>
  <c r="AI26" i="6"/>
  <c r="V26" i="6" s="1"/>
  <c r="AA26" i="6"/>
  <c r="J26" i="6" s="1"/>
  <c r="AG26" i="6"/>
  <c r="S26" i="6" s="1"/>
  <c r="AE26" i="6"/>
  <c r="P26" i="6" s="1"/>
  <c r="Y26" i="6"/>
  <c r="G26" i="6" s="1"/>
  <c r="AC26" i="6"/>
  <c r="M26" i="6" s="1"/>
  <c r="AH26" i="6"/>
  <c r="U26" i="6" s="1"/>
  <c r="AD26" i="6"/>
  <c r="O26" i="6" s="1"/>
  <c r="Z26" i="6"/>
  <c r="I26" i="6" s="1"/>
  <c r="AF26" i="6"/>
  <c r="R26" i="6" s="1"/>
  <c r="AB26" i="6"/>
  <c r="L26" i="6" s="1"/>
  <c r="X26" i="6"/>
  <c r="F26" i="6" s="1"/>
  <c r="K18" i="6"/>
  <c r="W18" i="6"/>
  <c r="H18" i="6"/>
  <c r="N18" i="6"/>
  <c r="Q18" i="6"/>
  <c r="T18" i="6"/>
  <c r="I25" i="6"/>
  <c r="AB2" i="6"/>
  <c r="AB25" i="6" s="1"/>
  <c r="AK9" i="1"/>
  <c r="AI9" i="1"/>
  <c r="AF9" i="1"/>
  <c r="AD9" i="1"/>
  <c r="AA9" i="1"/>
  <c r="Y9" i="1"/>
  <c r="V9" i="1"/>
  <c r="T9" i="1"/>
  <c r="Q9" i="1"/>
  <c r="O9" i="1"/>
  <c r="I9" i="1"/>
  <c r="F9" i="1"/>
  <c r="B9" i="1"/>
  <c r="K27" i="6" l="1"/>
  <c r="H30" i="6"/>
  <c r="K30" i="6"/>
  <c r="N30" i="6"/>
  <c r="W27" i="6"/>
  <c r="Q30" i="6"/>
  <c r="W30" i="6"/>
  <c r="T30" i="6"/>
  <c r="H26" i="6"/>
  <c r="Q27" i="6"/>
  <c r="E28" i="6"/>
  <c r="N27" i="6"/>
  <c r="H27" i="6"/>
  <c r="W26" i="6"/>
  <c r="T27" i="6"/>
  <c r="K26" i="6"/>
  <c r="N26" i="6"/>
  <c r="Q26" i="6"/>
  <c r="T26" i="6"/>
  <c r="E18" i="6"/>
  <c r="U2" i="6"/>
  <c r="AH2" i="6" s="1"/>
  <c r="AH25" i="6" s="1"/>
  <c r="R2" i="6"/>
  <c r="AF2" i="6" s="1"/>
  <c r="AF25" i="6" s="1"/>
  <c r="O2" i="6"/>
  <c r="AD2" i="6" s="1"/>
  <c r="AD25" i="6" s="1"/>
  <c r="E30" i="6" l="1"/>
  <c r="E27" i="6"/>
  <c r="E26" i="6"/>
  <c r="O25" i="6"/>
  <c r="R25" i="6"/>
  <c r="U25" i="6"/>
  <c r="AB4" i="1"/>
  <c r="AB3" i="1"/>
  <c r="C3" i="1"/>
  <c r="C2" i="1"/>
  <c r="B17" i="6" l="1"/>
  <c r="B16" i="6"/>
  <c r="B15" i="6"/>
  <c r="B14" i="6"/>
  <c r="B13" i="6"/>
  <c r="B12" i="6"/>
  <c r="B11" i="6"/>
  <c r="B10" i="6"/>
  <c r="B9" i="6"/>
  <c r="B8" i="6"/>
  <c r="B7" i="6"/>
  <c r="B6" i="6"/>
  <c r="B5" i="6"/>
  <c r="B4" i="6"/>
  <c r="A17" i="6"/>
  <c r="A16" i="6"/>
  <c r="A15" i="6"/>
  <c r="A14" i="6"/>
  <c r="A13" i="6"/>
  <c r="A12" i="6"/>
  <c r="A11" i="6"/>
  <c r="A10" i="6"/>
  <c r="A9" i="6"/>
  <c r="A8" i="6"/>
  <c r="A7" i="6"/>
  <c r="A6" i="6"/>
  <c r="A5" i="6"/>
  <c r="A4" i="6"/>
  <c r="B3" i="6"/>
  <c r="A3" i="6"/>
  <c r="C17" i="6"/>
  <c r="C16" i="6"/>
  <c r="C15" i="6"/>
  <c r="C14" i="6"/>
  <c r="C13" i="6"/>
  <c r="C12" i="6"/>
  <c r="C11" i="6"/>
  <c r="C10" i="6"/>
  <c r="C9" i="6"/>
  <c r="C8" i="6"/>
  <c r="C7" i="6"/>
  <c r="C6" i="6"/>
  <c r="C5" i="6"/>
  <c r="C4" i="6"/>
  <c r="C3" i="6"/>
  <c r="AF4" i="6" l="1"/>
  <c r="AB4" i="6"/>
  <c r="AD4" i="6"/>
  <c r="O4" i="6" s="1"/>
  <c r="Z4" i="6"/>
  <c r="I4" i="6" s="1"/>
  <c r="AH4" i="6"/>
  <c r="AH16" i="6"/>
  <c r="U16" i="6" s="1"/>
  <c r="Z16" i="6"/>
  <c r="I16" i="6" s="1"/>
  <c r="AF16" i="6"/>
  <c r="R16" i="6" s="1"/>
  <c r="AB16" i="6"/>
  <c r="L16" i="6" s="1"/>
  <c r="AD16" i="6"/>
  <c r="AG6" i="6"/>
  <c r="S6" i="6" s="1"/>
  <c r="AC6" i="6"/>
  <c r="M6" i="6" s="1"/>
  <c r="AI6" i="6"/>
  <c r="V6" i="6" s="1"/>
  <c r="AE6" i="6"/>
  <c r="P6" i="6" s="1"/>
  <c r="AA6" i="6"/>
  <c r="J6" i="6" s="1"/>
  <c r="AG10" i="6"/>
  <c r="S10" i="6" s="1"/>
  <c r="AC10" i="6"/>
  <c r="M10" i="6" s="1"/>
  <c r="AI10" i="6"/>
  <c r="V10" i="6" s="1"/>
  <c r="AA10" i="6"/>
  <c r="J10" i="6" s="1"/>
  <c r="AE10" i="6"/>
  <c r="P10" i="6" s="1"/>
  <c r="AG14" i="6"/>
  <c r="S14" i="6" s="1"/>
  <c r="AC14" i="6"/>
  <c r="AI14" i="6"/>
  <c r="V14" i="6" s="1"/>
  <c r="AA14" i="6"/>
  <c r="J14" i="6" s="1"/>
  <c r="AE14" i="6"/>
  <c r="AH5" i="6"/>
  <c r="U5" i="6" s="1"/>
  <c r="AD5" i="6"/>
  <c r="O5" i="6" s="1"/>
  <c r="Z5" i="6"/>
  <c r="I5" i="6" s="1"/>
  <c r="AF5" i="6"/>
  <c r="R5" i="6" s="1"/>
  <c r="AB5" i="6"/>
  <c r="AH9" i="6"/>
  <c r="U9" i="6" s="1"/>
  <c r="AD9" i="6"/>
  <c r="O9" i="6" s="1"/>
  <c r="Z9" i="6"/>
  <c r="I9" i="6" s="1"/>
  <c r="AB9" i="6"/>
  <c r="L9" i="6" s="1"/>
  <c r="AF9" i="6"/>
  <c r="R9" i="6" s="1"/>
  <c r="AH13" i="6"/>
  <c r="U13" i="6" s="1"/>
  <c r="AD13" i="6"/>
  <c r="O13" i="6" s="1"/>
  <c r="Z13" i="6"/>
  <c r="I13" i="6" s="1"/>
  <c r="AF13" i="6"/>
  <c r="R13" i="6" s="1"/>
  <c r="AB13" i="6"/>
  <c r="L13" i="6" s="1"/>
  <c r="AH17" i="6"/>
  <c r="AD17" i="6"/>
  <c r="Z17" i="6"/>
  <c r="I17" i="6" s="1"/>
  <c r="AF17" i="6"/>
  <c r="R17" i="6" s="1"/>
  <c r="AB17" i="6"/>
  <c r="L17" i="6" s="1"/>
  <c r="AI7" i="6"/>
  <c r="V7" i="6" s="1"/>
  <c r="AE7" i="6"/>
  <c r="P7" i="6" s="1"/>
  <c r="AA7" i="6"/>
  <c r="J7" i="6" s="1"/>
  <c r="AC7" i="6"/>
  <c r="M7" i="6" s="1"/>
  <c r="AG7" i="6"/>
  <c r="S7" i="6" s="1"/>
  <c r="AI11" i="6"/>
  <c r="V11" i="6" s="1"/>
  <c r="AE11" i="6"/>
  <c r="P11" i="6" s="1"/>
  <c r="AA11" i="6"/>
  <c r="J11" i="6" s="1"/>
  <c r="AC11" i="6"/>
  <c r="M11" i="6" s="1"/>
  <c r="AG11" i="6"/>
  <c r="S11" i="6" s="1"/>
  <c r="AI15" i="6"/>
  <c r="V15" i="6" s="1"/>
  <c r="AE15" i="6"/>
  <c r="P15" i="6" s="1"/>
  <c r="AA15" i="6"/>
  <c r="J15" i="6" s="1"/>
  <c r="AG15" i="6"/>
  <c r="S15" i="6" s="1"/>
  <c r="AC15" i="6"/>
  <c r="M15" i="6" s="1"/>
  <c r="AF12" i="6"/>
  <c r="R12" i="6" s="1"/>
  <c r="AB12" i="6"/>
  <c r="L12" i="6" s="1"/>
  <c r="AD12" i="6"/>
  <c r="O12" i="6" s="1"/>
  <c r="Z12" i="6"/>
  <c r="I12" i="6" s="1"/>
  <c r="AH12" i="6"/>
  <c r="U12" i="6" s="1"/>
  <c r="AF6" i="6"/>
  <c r="R6" i="6" s="1"/>
  <c r="AB6" i="6"/>
  <c r="L6" i="6" s="1"/>
  <c r="Z6" i="6"/>
  <c r="I6" i="6" s="1"/>
  <c r="AH6" i="6"/>
  <c r="U6" i="6" s="1"/>
  <c r="AD6" i="6"/>
  <c r="AF10" i="6"/>
  <c r="R10" i="6" s="1"/>
  <c r="AB10" i="6"/>
  <c r="L10" i="6" s="1"/>
  <c r="AH10" i="6"/>
  <c r="U10" i="6" s="1"/>
  <c r="AD10" i="6"/>
  <c r="Z10" i="6"/>
  <c r="I10" i="6" s="1"/>
  <c r="AF14" i="6"/>
  <c r="R14" i="6" s="1"/>
  <c r="AB14" i="6"/>
  <c r="L14" i="6" s="1"/>
  <c r="AH14" i="6"/>
  <c r="U14" i="6" s="1"/>
  <c r="AD14" i="6"/>
  <c r="O14" i="6" s="1"/>
  <c r="Z14" i="6"/>
  <c r="I14" i="6" s="1"/>
  <c r="AG4" i="6"/>
  <c r="S4" i="6" s="1"/>
  <c r="AC4" i="6"/>
  <c r="M4" i="6" s="1"/>
  <c r="AI4" i="6"/>
  <c r="V4" i="6" s="1"/>
  <c r="AE4" i="6"/>
  <c r="P4" i="6" s="1"/>
  <c r="AA4" i="6"/>
  <c r="J4" i="6" s="1"/>
  <c r="AG8" i="6"/>
  <c r="AC8" i="6"/>
  <c r="M8" i="6" s="1"/>
  <c r="AI8" i="6"/>
  <c r="V8" i="6" s="1"/>
  <c r="AA8" i="6"/>
  <c r="J8" i="6" s="1"/>
  <c r="AE8" i="6"/>
  <c r="P8" i="6" s="1"/>
  <c r="AG12" i="6"/>
  <c r="S12" i="6" s="1"/>
  <c r="AC12" i="6"/>
  <c r="M12" i="6" s="1"/>
  <c r="AE12" i="6"/>
  <c r="P12" i="6" s="1"/>
  <c r="AA12" i="6"/>
  <c r="J12" i="6" s="1"/>
  <c r="AI12" i="6"/>
  <c r="V12" i="6" s="1"/>
  <c r="AG16" i="6"/>
  <c r="S16" i="6" s="1"/>
  <c r="AC16" i="6"/>
  <c r="M16" i="6" s="1"/>
  <c r="AE16" i="6"/>
  <c r="P16" i="6" s="1"/>
  <c r="AI16" i="6"/>
  <c r="V16" i="6" s="1"/>
  <c r="AA16" i="6"/>
  <c r="J16" i="6" s="1"/>
  <c r="AF8" i="6"/>
  <c r="R8" i="6" s="1"/>
  <c r="AB8" i="6"/>
  <c r="L8" i="6" s="1"/>
  <c r="AH8" i="6"/>
  <c r="U8" i="6" s="1"/>
  <c r="AD8" i="6"/>
  <c r="O8" i="6" s="1"/>
  <c r="Z8" i="6"/>
  <c r="I8" i="6" s="1"/>
  <c r="AI3" i="6"/>
  <c r="AA3" i="6"/>
  <c r="J3" i="6" s="1"/>
  <c r="AE3" i="6"/>
  <c r="P3" i="6" s="1"/>
  <c r="AG3" i="6"/>
  <c r="S3" i="6" s="1"/>
  <c r="AC3" i="6"/>
  <c r="AH7" i="6"/>
  <c r="U7" i="6" s="1"/>
  <c r="AD7" i="6"/>
  <c r="O7" i="6" s="1"/>
  <c r="Z7" i="6"/>
  <c r="I7" i="6" s="1"/>
  <c r="AF7" i="6"/>
  <c r="R7" i="6" s="1"/>
  <c r="AB7" i="6"/>
  <c r="L7" i="6" s="1"/>
  <c r="AH11" i="6"/>
  <c r="U11" i="6" s="1"/>
  <c r="AD11" i="6"/>
  <c r="O11" i="6" s="1"/>
  <c r="Z11" i="6"/>
  <c r="I11" i="6" s="1"/>
  <c r="AF11" i="6"/>
  <c r="R11" i="6" s="1"/>
  <c r="AB11" i="6"/>
  <c r="L11" i="6" s="1"/>
  <c r="AB15" i="6"/>
  <c r="L15" i="6" s="1"/>
  <c r="AH15" i="6"/>
  <c r="U15" i="6" s="1"/>
  <c r="AD15" i="6"/>
  <c r="O15" i="6" s="1"/>
  <c r="Z15" i="6"/>
  <c r="I15" i="6" s="1"/>
  <c r="AF15" i="6"/>
  <c r="R15" i="6" s="1"/>
  <c r="AI5" i="6"/>
  <c r="V5" i="6" s="1"/>
  <c r="AE5" i="6"/>
  <c r="P5" i="6" s="1"/>
  <c r="AA5" i="6"/>
  <c r="J5" i="6" s="1"/>
  <c r="AG5" i="6"/>
  <c r="S5" i="6" s="1"/>
  <c r="AC5" i="6"/>
  <c r="M5" i="6" s="1"/>
  <c r="AI9" i="6"/>
  <c r="V9" i="6" s="1"/>
  <c r="AE9" i="6"/>
  <c r="P9" i="6" s="1"/>
  <c r="AA9" i="6"/>
  <c r="J9" i="6" s="1"/>
  <c r="AC9" i="6"/>
  <c r="M9" i="6" s="1"/>
  <c r="AG9" i="6"/>
  <c r="S9" i="6" s="1"/>
  <c r="AI13" i="6"/>
  <c r="V13" i="6" s="1"/>
  <c r="AE13" i="6"/>
  <c r="P13" i="6" s="1"/>
  <c r="AA13" i="6"/>
  <c r="J13" i="6" s="1"/>
  <c r="AG13" i="6"/>
  <c r="S13" i="6" s="1"/>
  <c r="AC13" i="6"/>
  <c r="M13" i="6" s="1"/>
  <c r="AI17" i="6"/>
  <c r="V17" i="6" s="1"/>
  <c r="AE17" i="6"/>
  <c r="P17" i="6" s="1"/>
  <c r="AA17" i="6"/>
  <c r="J17" i="6" s="1"/>
  <c r="AC17" i="6"/>
  <c r="M17" i="6" s="1"/>
  <c r="AG17" i="6"/>
  <c r="S17" i="6" s="1"/>
  <c r="AF3" i="6"/>
  <c r="R3" i="6" s="1"/>
  <c r="AH3" i="6"/>
  <c r="U3" i="6" s="1"/>
  <c r="AD3" i="6"/>
  <c r="O3" i="6" s="1"/>
  <c r="Z3" i="6"/>
  <c r="I3" i="6" s="1"/>
  <c r="AB3" i="6"/>
  <c r="L3" i="6" s="1"/>
  <c r="Y17" i="6"/>
  <c r="G17" i="6" s="1"/>
  <c r="U17" i="6"/>
  <c r="O17" i="6"/>
  <c r="X17" i="6"/>
  <c r="F17" i="6" s="1"/>
  <c r="Y16" i="6"/>
  <c r="G16" i="6" s="1"/>
  <c r="O16" i="6"/>
  <c r="X16" i="6"/>
  <c r="F16" i="6" s="1"/>
  <c r="Y15" i="6"/>
  <c r="G15" i="6" s="1"/>
  <c r="X15" i="6"/>
  <c r="F15" i="6" s="1"/>
  <c r="P14" i="6"/>
  <c r="M14" i="6"/>
  <c r="Y14" i="6"/>
  <c r="G14" i="6" s="1"/>
  <c r="X14" i="6"/>
  <c r="F14" i="6" s="1"/>
  <c r="Y13" i="6"/>
  <c r="G13" i="6" s="1"/>
  <c r="X13" i="6"/>
  <c r="F13" i="6" s="1"/>
  <c r="Y12" i="6"/>
  <c r="G12" i="6" s="1"/>
  <c r="X12" i="6"/>
  <c r="F12" i="6" s="1"/>
  <c r="Y11" i="6"/>
  <c r="G11" i="6" s="1"/>
  <c r="X11" i="6"/>
  <c r="F11" i="6" s="1"/>
  <c r="Y10" i="6"/>
  <c r="G10" i="6" s="1"/>
  <c r="O10" i="6"/>
  <c r="X10" i="6"/>
  <c r="F10" i="6" s="1"/>
  <c r="Y9" i="6"/>
  <c r="G9" i="6" s="1"/>
  <c r="X9" i="6"/>
  <c r="F9" i="6" s="1"/>
  <c r="S8" i="6"/>
  <c r="Y8" i="6"/>
  <c r="G8" i="6" s="1"/>
  <c r="X8" i="6"/>
  <c r="F8" i="6" s="1"/>
  <c r="Y7" i="6"/>
  <c r="G7" i="6" s="1"/>
  <c r="X7" i="6"/>
  <c r="F7" i="6" s="1"/>
  <c r="Y6" i="6"/>
  <c r="G6" i="6" s="1"/>
  <c r="O6" i="6"/>
  <c r="X6" i="6"/>
  <c r="F6" i="6" s="1"/>
  <c r="Y5" i="6"/>
  <c r="G5" i="6" s="1"/>
  <c r="L5" i="6"/>
  <c r="X5" i="6"/>
  <c r="F5" i="6" s="1"/>
  <c r="Y4" i="6"/>
  <c r="G4" i="6" s="1"/>
  <c r="U4" i="6"/>
  <c r="R4" i="6"/>
  <c r="L4" i="6"/>
  <c r="X4" i="6"/>
  <c r="F4" i="6" s="1"/>
  <c r="V3" i="6"/>
  <c r="Y3" i="6"/>
  <c r="G3" i="6" s="1"/>
  <c r="X3" i="6"/>
  <c r="F3" i="6" s="1"/>
  <c r="M3" i="6"/>
  <c r="K17" i="6" l="1"/>
  <c r="W12" i="6"/>
  <c r="W8" i="6"/>
  <c r="W13" i="6"/>
  <c r="T17" i="6"/>
  <c r="N17" i="6"/>
  <c r="W11" i="6"/>
  <c r="H12" i="6"/>
  <c r="H15" i="6"/>
  <c r="K14" i="6"/>
  <c r="H8" i="6"/>
  <c r="H6" i="6"/>
  <c r="H13" i="6"/>
  <c r="T16" i="6"/>
  <c r="Q17" i="6"/>
  <c r="Q15" i="6"/>
  <c r="W17" i="6"/>
  <c r="W14" i="6"/>
  <c r="T15" i="6"/>
  <c r="H17" i="6"/>
  <c r="Q14" i="6"/>
  <c r="W15" i="6"/>
  <c r="K16" i="6"/>
  <c r="K13" i="6"/>
  <c r="Q16" i="6"/>
  <c r="H16" i="6"/>
  <c r="W16" i="6"/>
  <c r="T10" i="6"/>
  <c r="N16" i="6"/>
  <c r="H14" i="6"/>
  <c r="K15" i="6"/>
  <c r="N14" i="6"/>
  <c r="N15" i="6"/>
  <c r="T14" i="6"/>
  <c r="K8" i="6"/>
  <c r="N8" i="6"/>
  <c r="H9" i="6"/>
  <c r="Q10" i="6"/>
  <c r="Q11" i="6"/>
  <c r="K12" i="6"/>
  <c r="N12" i="6"/>
  <c r="N13" i="6"/>
  <c r="Q13" i="6"/>
  <c r="T13" i="6"/>
  <c r="T11" i="6"/>
  <c r="H11" i="6"/>
  <c r="N11" i="6"/>
  <c r="Q12" i="6"/>
  <c r="K7" i="6"/>
  <c r="T12" i="6"/>
  <c r="K11" i="6"/>
  <c r="W7" i="6"/>
  <c r="K10" i="6"/>
  <c r="Q9" i="6"/>
  <c r="H10" i="6"/>
  <c r="N6" i="6"/>
  <c r="W6" i="6"/>
  <c r="Q7" i="6"/>
  <c r="W9" i="6"/>
  <c r="N10" i="6"/>
  <c r="W10" i="6"/>
  <c r="T5" i="6"/>
  <c r="K9" i="6"/>
  <c r="N9" i="6"/>
  <c r="T8" i="6"/>
  <c r="T9" i="6"/>
  <c r="H7" i="6"/>
  <c r="N7" i="6"/>
  <c r="Q8" i="6"/>
  <c r="T7" i="6"/>
  <c r="T6" i="6"/>
  <c r="K6" i="6"/>
  <c r="Q5" i="6"/>
  <c r="Q6" i="6"/>
  <c r="H5" i="6"/>
  <c r="T4" i="6"/>
  <c r="K5" i="6"/>
  <c r="W5" i="6"/>
  <c r="N5" i="6"/>
  <c r="K4" i="6"/>
  <c r="H4" i="6"/>
  <c r="Q4" i="6"/>
  <c r="N4" i="6"/>
  <c r="W4" i="6"/>
  <c r="H3" i="6"/>
  <c r="K3" i="6"/>
  <c r="N3" i="6"/>
  <c r="W3" i="6"/>
  <c r="Q3" i="6"/>
  <c r="T3" i="6"/>
  <c r="E17" i="6" l="1"/>
  <c r="E14" i="6"/>
  <c r="E16" i="6"/>
  <c r="E15" i="6"/>
  <c r="E13" i="6"/>
  <c r="E11" i="6"/>
  <c r="E12" i="6"/>
  <c r="E10" i="6"/>
  <c r="E9" i="6"/>
  <c r="E7" i="6"/>
  <c r="E8" i="6"/>
  <c r="E6" i="6"/>
  <c r="E5" i="6"/>
  <c r="E4" i="6"/>
  <c r="E3" i="6"/>
</calcChain>
</file>

<file path=xl/sharedStrings.xml><?xml version="1.0" encoding="utf-8"?>
<sst xmlns="http://schemas.openxmlformats.org/spreadsheetml/2006/main" count="1554" uniqueCount="154">
  <si>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</si>
  <si>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</si>
  <si>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</si>
  <si>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印</t>
    <rPh sb="0" eb="1">
      <t>シルシ</t>
    </rPh>
    <phoneticPr fontId="1"/>
  </si>
  <si>
    <t>申込責任者</t>
    <rPh sb="0" eb="2">
      <t>モウシコミ</t>
    </rPh>
    <rPh sb="2" eb="5">
      <t>セキニンシャ</t>
    </rPh>
    <phoneticPr fontId="1"/>
  </si>
  <si>
    <t>緊急連絡先</t>
    <rPh sb="0" eb="2">
      <t>キンキュウ</t>
    </rPh>
    <rPh sb="2" eb="5">
      <t>レンラクサキ</t>
    </rPh>
    <phoneticPr fontId="1"/>
  </si>
  <si>
    <t>℡</t>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</si>
  <si>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</si>
  <si>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</si>
  <si>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</si>
  <si>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</si>
  <si>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番</t>
    <rPh sb="0" eb="1">
      <t>バン</t>
    </rPh>
    <phoneticPr fontId="1"/>
  </si>
  <si>
    <t>本</t>
    <rPh sb="0" eb="1">
      <t>ホン</t>
    </rPh>
    <phoneticPr fontId="1"/>
  </si>
  <si>
    <t>枠外</t>
    <rPh sb="0" eb="2">
      <t>ワクガイ</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</si>
  <si>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</si>
  <si>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</si>
  <si>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</si>
  <si>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</si>
  <si>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</si>
  <si>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</si>
  <si>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</si>
  <si>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足長で初戦負け</t>
    <rPh sb="0" eb="2">
      <t>アシナガ</t>
    </rPh>
    <rPh sb="3" eb="5">
      <t>ショセン</t>
    </rPh>
    <rPh sb="5" eb="6">
      <t>マ</t>
    </rPh>
    <phoneticPr fontId="1"/>
  </si>
  <si>
    <t>パックで初戦負け</t>
    <rPh sb="4" eb="6">
      <t>ショセン</t>
    </rPh>
    <rPh sb="6" eb="7">
      <t>マ</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</si>
  <si>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</si>
  <si>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</si>
  <si>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</si>
  <si>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</si>
  <si>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</si>
  <si>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</si>
  <si>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埼玉</t>
    <rPh sb="0" eb="2">
      <t>サイタマ</t>
    </rPh>
    <phoneticPr fontId="1"/>
  </si>
  <si>
    <t>埼玉　太郎</t>
    <rPh sb="0" eb="2">
      <t>サイタマ</t>
    </rPh>
    <rPh sb="3" eb="5">
      <t>タロウ</t>
    </rPh>
    <phoneticPr fontId="1"/>
  </si>
  <si>
    <t>選手名</t>
    <rPh sb="0" eb="3">
      <t>センシュメイ</t>
    </rPh>
    <phoneticPr fontId="9"/>
  </si>
  <si>
    <t>学校名</t>
    <rPh sb="0" eb="3">
      <t>ガッコウメイ</t>
    </rPh>
    <phoneticPr fontId="9"/>
  </si>
  <si>
    <t>学校内</t>
    <rPh sb="0" eb="3">
      <t>ガッコウナイ</t>
    </rPh>
    <phoneticPr fontId="9"/>
  </si>
  <si>
    <t>結果</t>
    <rPh sb="0" eb="2">
      <t>ケッカ</t>
    </rPh>
    <phoneticPr fontId="9"/>
  </si>
  <si>
    <t>選手名入力の際は、苗字と名前の間を１マス開けてください。</t>
    <rPh sb="0" eb="3">
      <t>センシュメイ</t>
    </rPh>
    <rPh sb="3" eb="5">
      <t>ニュウリョク</t>
    </rPh>
    <rPh sb="6" eb="7">
      <t>サイ</t>
    </rPh>
    <rPh sb="9" eb="11">
      <t>ミョウジ</t>
    </rPh>
    <rPh sb="12" eb="14">
      <t>ナマエ</t>
    </rPh>
    <rPh sb="15" eb="16">
      <t>アイダ</t>
    </rPh>
    <rPh sb="20" eb="21">
      <t>ア</t>
    </rPh>
    <phoneticPr fontId="1"/>
  </si>
  <si>
    <t>①</t>
    <phoneticPr fontId="1"/>
  </si>
  <si>
    <t>・・・</t>
    <phoneticPr fontId="1"/>
  </si>
  <si>
    <t>パック</t>
    <phoneticPr fontId="1"/>
  </si>
  <si>
    <t>：</t>
    <phoneticPr fontId="1"/>
  </si>
  <si>
    <t>大会成績は必ず入力して下さい。</t>
    <rPh sb="0" eb="2">
      <t>タイカイ</t>
    </rPh>
    <rPh sb="2" eb="4">
      <t>セイセキ</t>
    </rPh>
    <rPh sb="5" eb="6">
      <t>カナラ</t>
    </rPh>
    <rPh sb="7" eb="9">
      <t>ニュウリョク</t>
    </rPh>
    <rPh sb="11" eb="12">
      <t>クダ</t>
    </rPh>
    <phoneticPr fontId="1"/>
  </si>
  <si>
    <t>・・・</t>
    <phoneticPr fontId="1"/>
  </si>
  <si>
    <t>・・・</t>
    <phoneticPr fontId="1"/>
  </si>
  <si>
    <t>要注意！</t>
    <rPh sb="0" eb="3">
      <t>ヨウチュウイ</t>
    </rPh>
    <phoneticPr fontId="1"/>
  </si>
  <si>
    <t>ベスト８</t>
    <phoneticPr fontId="1"/>
  </si>
  <si>
    <t>ベスト１６</t>
    <phoneticPr fontId="1"/>
  </si>
  <si>
    <t>ベスト３２</t>
    <phoneticPr fontId="1"/>
  </si>
  <si>
    <t>ベスト６４</t>
    <phoneticPr fontId="1"/>
  </si>
  <si>
    <t>②</t>
    <phoneticPr fontId="1"/>
  </si>
  <si>
    <t>③</t>
    <phoneticPr fontId="1"/>
  </si>
  <si>
    <t>大会当日、受付時に提出してください。</t>
    <rPh sb="0" eb="2">
      <t>タイカイ</t>
    </rPh>
    <rPh sb="2" eb="4">
      <t>トウジツ</t>
    </rPh>
    <rPh sb="5" eb="7">
      <t>ウケツケ</t>
    </rPh>
    <rPh sb="7" eb="8">
      <t>ジ</t>
    </rPh>
    <rPh sb="9" eb="11">
      <t>テイシュツ</t>
    </rPh>
    <phoneticPr fontId="1"/>
  </si>
  <si>
    <t>大会戦績</t>
  </si>
  <si>
    <t>大会戦績</t>
    <rPh sb="0" eb="2">
      <t>タイカイ</t>
    </rPh>
    <rPh sb="2" eb="4">
      <t>センセキ</t>
    </rPh>
    <phoneticPr fontId="1"/>
  </si>
  <si>
    <t>埼玉　次郎</t>
    <rPh sb="0" eb="2">
      <t>サイタマ</t>
    </rPh>
    <rPh sb="3" eb="5">
      <t>ジロウ</t>
    </rPh>
    <phoneticPr fontId="1"/>
  </si>
  <si>
    <t>登録</t>
    <rPh sb="0" eb="2">
      <t>トウロク</t>
    </rPh>
    <phoneticPr fontId="1"/>
  </si>
  <si>
    <t>番号</t>
    <rPh sb="0" eb="2">
      <t>バンゴウ</t>
    </rPh>
    <phoneticPr fontId="1"/>
  </si>
  <si>
    <t>学</t>
    <rPh sb="0" eb="1">
      <t>ガク</t>
    </rPh>
    <phoneticPr fontId="1"/>
  </si>
  <si>
    <t>年</t>
    <rPh sb="0" eb="1">
      <t>ネン</t>
    </rPh>
    <phoneticPr fontId="1"/>
  </si>
  <si>
    <t>（戦績の欄の右端には何も記入しないでください）</t>
    <rPh sb="1" eb="3">
      <t>センセキ</t>
    </rPh>
    <rPh sb="4" eb="5">
      <t>ラン</t>
    </rPh>
    <rPh sb="6" eb="7">
      <t>ミギ</t>
    </rPh>
    <rPh sb="7" eb="8">
      <t>ハジ</t>
    </rPh>
    <rPh sb="10" eb="11">
      <t>ナニ</t>
    </rPh>
    <rPh sb="12" eb="14">
      <t>キニュウ</t>
    </rPh>
    <phoneticPr fontId="1"/>
  </si>
  <si>
    <t>番</t>
  </si>
  <si>
    <t>本</t>
  </si>
  <si>
    <t>県南</t>
    <rPh sb="0" eb="2">
      <t>ケンナン</t>
    </rPh>
    <phoneticPr fontId="19"/>
  </si>
  <si>
    <t>※「プロ編用」「換算表」のシートは、役員が作業する際に使うものですので、開かないでください。</t>
    <rPh sb="4" eb="5">
      <t>ヘン</t>
    </rPh>
    <rPh sb="5" eb="6">
      <t>ヨウ</t>
    </rPh>
    <rPh sb="8" eb="10">
      <t>カンザン</t>
    </rPh>
    <rPh sb="10" eb="11">
      <t>ヒョウ</t>
    </rPh>
    <rPh sb="18" eb="20">
      <t>ヤクイン</t>
    </rPh>
    <rPh sb="21" eb="23">
      <t>サギョウ</t>
    </rPh>
    <rPh sb="25" eb="26">
      <t>サイ</t>
    </rPh>
    <rPh sb="27" eb="28">
      <t>ツカ</t>
    </rPh>
    <rPh sb="36" eb="37">
      <t>ヒラ</t>
    </rPh>
    <phoneticPr fontId="1"/>
  </si>
  <si>
    <t>ただし、大会不参加の場合は職印及び顧問印を押印した申込書を郵送にて提出してください。</t>
    <rPh sb="4" eb="6">
      <t>タイカイ</t>
    </rPh>
    <rPh sb="6" eb="9">
      <t>フサンカ</t>
    </rPh>
    <rPh sb="10" eb="12">
      <t>バアイ</t>
    </rPh>
    <rPh sb="13" eb="15">
      <t>ショクイン</t>
    </rPh>
    <rPh sb="15" eb="16">
      <t>オヨ</t>
    </rPh>
    <rPh sb="17" eb="19">
      <t>コモン</t>
    </rPh>
    <rPh sb="19" eb="20">
      <t>イン</t>
    </rPh>
    <rPh sb="21" eb="23">
      <t>オウイン</t>
    </rPh>
    <rPh sb="25" eb="28">
      <t>モウシコミショ</t>
    </rPh>
    <rPh sb="29" eb="31">
      <t>ユウソウ</t>
    </rPh>
    <rPh sb="33" eb="35">
      <t>テイシュツ</t>
    </rPh>
    <phoneticPr fontId="1"/>
  </si>
  <si>
    <t>「提出用」と書いてあるシートは、参加申込書となりますので、印刷をして職印及び顧問印を押印し、</t>
    <rPh sb="1" eb="4">
      <t>テイシュツヨウ</t>
    </rPh>
    <rPh sb="6" eb="7">
      <t>カ</t>
    </rPh>
    <rPh sb="16" eb="18">
      <t>サンカ</t>
    </rPh>
    <rPh sb="18" eb="21">
      <t>モウシコミショ</t>
    </rPh>
    <rPh sb="29" eb="31">
      <t>インサツ</t>
    </rPh>
    <rPh sb="42" eb="44">
      <t>オウイン</t>
    </rPh>
    <phoneticPr fontId="1"/>
  </si>
  <si>
    <t>参加種別</t>
    <rPh sb="0" eb="2">
      <t>サンカ</t>
    </rPh>
    <rPh sb="2" eb="4">
      <t>シュベツ</t>
    </rPh>
    <phoneticPr fontId="1"/>
  </si>
  <si>
    <t>←プルダウンになっています。
　 選択してください。</t>
    <rPh sb="17" eb="19">
      <t>センタク</t>
    </rPh>
    <phoneticPr fontId="1"/>
  </si>
  <si>
    <t>合計</t>
    <rPh sb="0" eb="2">
      <t>ゴウケイ</t>
    </rPh>
    <phoneticPr fontId="1"/>
  </si>
  <si>
    <t>関東予選地区</t>
    <rPh sb="0" eb="2">
      <t>カントウ</t>
    </rPh>
    <rPh sb="2" eb="4">
      <t>ヨセン</t>
    </rPh>
    <rPh sb="4" eb="6">
      <t>チク</t>
    </rPh>
    <phoneticPr fontId="19"/>
  </si>
  <si>
    <t>県選手権地区</t>
    <rPh sb="0" eb="1">
      <t>ケン</t>
    </rPh>
    <rPh sb="1" eb="4">
      <t>センシュケン</t>
    </rPh>
    <rPh sb="4" eb="6">
      <t>チク</t>
    </rPh>
    <phoneticPr fontId="19"/>
  </si>
  <si>
    <t>埼玉　花子</t>
    <rPh sb="0" eb="2">
      <t>サイタマ</t>
    </rPh>
    <rPh sb="3" eb="5">
      <t>ハナコ</t>
    </rPh>
    <phoneticPr fontId="1"/>
  </si>
  <si>
    <t>埼玉　華子</t>
    <rPh sb="0" eb="2">
      <t>サイタマ</t>
    </rPh>
    <rPh sb="3" eb="4">
      <t>ハナ</t>
    </rPh>
    <rPh sb="4" eb="5">
      <t>コ</t>
    </rPh>
    <phoneticPr fontId="1"/>
  </si>
  <si>
    <t>枠外</t>
  </si>
  <si>
    <t>枠外</t>
    <rPh sb="0" eb="2">
      <t>ワクガイ</t>
    </rPh>
    <phoneticPr fontId="19"/>
  </si>
  <si>
    <t>大会戦績</t>
    <phoneticPr fontId="1"/>
  </si>
  <si>
    <t>※大会参加に際して提供される個人情報は本大会活動に利用するものとし、これ以外の目的に利用することはありません。</t>
    <rPh sb="1" eb="3">
      <t>タイカイ</t>
    </rPh>
    <rPh sb="3" eb="5">
      <t>サンカ</t>
    </rPh>
    <rPh sb="6" eb="7">
      <t>サイ</t>
    </rPh>
    <rPh sb="9" eb="11">
      <t>テイキョウ</t>
    </rPh>
    <rPh sb="14" eb="16">
      <t>コジン</t>
    </rPh>
    <rPh sb="16" eb="18">
      <t>ジョウホウ</t>
    </rPh>
    <rPh sb="19" eb="22">
      <t>ホンタイカイ</t>
    </rPh>
    <rPh sb="22" eb="24">
      <t>カツドウ</t>
    </rPh>
    <rPh sb="25" eb="27">
      <t>リヨウ</t>
    </rPh>
    <phoneticPr fontId="1"/>
  </si>
  <si>
    <t>インハイ予選</t>
    <rPh sb="4" eb="6">
      <t>ヨセン</t>
    </rPh>
    <phoneticPr fontId="19"/>
  </si>
  <si>
    <t>新人戦地区</t>
    <rPh sb="0" eb="2">
      <t>シンジン</t>
    </rPh>
    <rPh sb="2" eb="3">
      <t>イクサ</t>
    </rPh>
    <rPh sb="3" eb="5">
      <t>チク</t>
    </rPh>
    <phoneticPr fontId="19"/>
  </si>
  <si>
    <t>新人戦県</t>
    <rPh sb="0" eb="2">
      <t>シンジン</t>
    </rPh>
    <rPh sb="2" eb="3">
      <t>イクサ</t>
    </rPh>
    <rPh sb="3" eb="4">
      <t>ケン</t>
    </rPh>
    <phoneticPr fontId="19"/>
  </si>
  <si>
    <t>関東予選県</t>
    <rPh sb="0" eb="2">
      <t>カントウ</t>
    </rPh>
    <rPh sb="2" eb="4">
      <t>ヨセン</t>
    </rPh>
    <rPh sb="4" eb="5">
      <t>ケン</t>
    </rPh>
    <phoneticPr fontId="19"/>
  </si>
  <si>
    <t>枠外</t>
    <rPh sb="0" eb="2">
      <t>ワクガイ</t>
    </rPh>
    <phoneticPr fontId="19"/>
  </si>
  <si>
    <t>県選手権</t>
    <rPh sb="0" eb="1">
      <t>ケン</t>
    </rPh>
    <rPh sb="1" eb="4">
      <t>センシュケン</t>
    </rPh>
    <phoneticPr fontId="19"/>
  </si>
  <si>
    <t>090-1111-2222</t>
  </si>
  <si>
    <t>枠外</t>
    <rPh sb="0" eb="2">
      <t>ワクガイ</t>
    </rPh>
    <phoneticPr fontId="19"/>
  </si>
  <si>
    <t>埼玉　知子</t>
    <rPh sb="0" eb="2">
      <t>サイタマ</t>
    </rPh>
    <rPh sb="3" eb="5">
      <t>トモコ</t>
    </rPh>
    <phoneticPr fontId="19"/>
  </si>
  <si>
    <t>埼玉　朋子</t>
    <rPh sb="0" eb="2">
      <t>サイタマ</t>
    </rPh>
    <rPh sb="3" eb="5">
      <t>トモコ</t>
    </rPh>
    <phoneticPr fontId="19"/>
  </si>
  <si>
    <t>※黄色・水色の枠を入力してください。</t>
    <rPh sb="1" eb="3">
      <t>キイロ</t>
    </rPh>
    <rPh sb="4" eb="6">
      <t>ミズイロ</t>
    </rPh>
    <rPh sb="7" eb="8">
      <t>ワク</t>
    </rPh>
    <rPh sb="9" eb="11">
      <t>ニュウリョク</t>
    </rPh>
    <phoneticPr fontId="1"/>
  </si>
  <si>
    <t>女子申込先</t>
    <rPh sb="0" eb="2">
      <t>ジョシ</t>
    </rPh>
    <rPh sb="2" eb="4">
      <t>モウシコミ</t>
    </rPh>
    <rPh sb="4" eb="5">
      <t>サキ</t>
    </rPh>
    <phoneticPr fontId="1"/>
  </si>
  <si>
    <t>３３５－０００１　蕨市北町５丁目３－８</t>
    <rPh sb="9" eb="11">
      <t>ワラビシ</t>
    </rPh>
    <rPh sb="11" eb="13">
      <t>キタマチ</t>
    </rPh>
    <rPh sb="14" eb="16">
      <t>チョウメ</t>
    </rPh>
    <phoneticPr fontId="1"/>
  </si>
  <si>
    <t>ソフトテニス部顧問</t>
    <rPh sb="6" eb="7">
      <t>ブ</t>
    </rPh>
    <rPh sb="7" eb="9">
      <t>コモン</t>
    </rPh>
    <phoneticPr fontId="1"/>
  </si>
  <si>
    <t>竹原　克哉</t>
    <rPh sb="0" eb="2">
      <t>タケハラ</t>
    </rPh>
    <rPh sb="3" eb="5">
      <t>カツヤ</t>
    </rPh>
    <phoneticPr fontId="1"/>
  </si>
  <si>
    <t>takehara.katsuya.08@spec.ed.jp</t>
    <phoneticPr fontId="1"/>
  </si>
  <si>
    <t>学総体（中３）</t>
    <rPh sb="0" eb="1">
      <t>ガク</t>
    </rPh>
    <rPh sb="1" eb="2">
      <t>ソウ</t>
    </rPh>
    <rPh sb="2" eb="3">
      <t>タイ</t>
    </rPh>
    <rPh sb="4" eb="5">
      <t>チュウ</t>
    </rPh>
    <phoneticPr fontId="19"/>
  </si>
  <si>
    <t>（出場数が128本以上256本未満の場合）</t>
    <rPh sb="1" eb="3">
      <t>シュツジョウ</t>
    </rPh>
    <rPh sb="3" eb="4">
      <t>スウ</t>
    </rPh>
    <rPh sb="8" eb="11">
      <t>ホンイジョウ</t>
    </rPh>
    <rPh sb="14" eb="15">
      <t>ホン</t>
    </rPh>
    <rPh sb="15" eb="17">
      <t>ミマン</t>
    </rPh>
    <rPh sb="18" eb="20">
      <t>バアイ</t>
    </rPh>
    <phoneticPr fontId="1"/>
  </si>
  <si>
    <t>埼玉　一子</t>
    <rPh sb="0" eb="2">
      <t>サイタマ</t>
    </rPh>
    <rPh sb="3" eb="4">
      <t>イチ</t>
    </rPh>
    <rPh sb="4" eb="5">
      <t>コ</t>
    </rPh>
    <phoneticPr fontId="19"/>
  </si>
  <si>
    <t>埼玉　二子</t>
    <rPh sb="3" eb="4">
      <t>ニ</t>
    </rPh>
    <phoneticPr fontId="19"/>
  </si>
  <si>
    <t>申請中</t>
  </si>
  <si>
    <t>申請中</t>
    <rPh sb="0" eb="3">
      <t>シンセイチュウ</t>
    </rPh>
    <phoneticPr fontId="19"/>
  </si>
  <si>
    <t>※連盟登録が間に合わない選手は「申請中」と入力してください。</t>
    <rPh sb="1" eb="3">
      <t>レンメイ</t>
    </rPh>
    <rPh sb="3" eb="5">
      <t>トウロク</t>
    </rPh>
    <rPh sb="6" eb="7">
      <t>マ</t>
    </rPh>
    <rPh sb="8" eb="9">
      <t>ア</t>
    </rPh>
    <rPh sb="12" eb="14">
      <t>センシュ</t>
    </rPh>
    <rPh sb="16" eb="19">
      <t>シンセイチュウ</t>
    </rPh>
    <rPh sb="21" eb="23">
      <t>ニュウリョク</t>
    </rPh>
    <phoneticPr fontId="1"/>
  </si>
  <si>
    <t>※緊急連絡先は、出来るだけ申込責任者の携帯電話番号をお願いします。</t>
    <phoneticPr fontId="1"/>
  </si>
  <si>
    <t>男子申込先</t>
    <rPh sb="0" eb="2">
      <t>ダンシ</t>
    </rPh>
    <rPh sb="2" eb="4">
      <t>モウシコミ</t>
    </rPh>
    <rPh sb="4" eb="5">
      <t>サキ</t>
    </rPh>
    <phoneticPr fontId="1"/>
  </si>
  <si>
    <t>３３３－０８４４　川口市上青木３丁目１－４０</t>
    <rPh sb="9" eb="12">
      <t>カワグチシ</t>
    </rPh>
    <rPh sb="12" eb="15">
      <t>カミアオキ</t>
    </rPh>
    <rPh sb="16" eb="18">
      <t>チョウメ</t>
    </rPh>
    <phoneticPr fontId="1"/>
  </si>
  <si>
    <t>山岸　由実</t>
    <rPh sb="0" eb="2">
      <t>ヤマギシ</t>
    </rPh>
    <rPh sb="3" eb="5">
      <t>ユミ</t>
    </rPh>
    <phoneticPr fontId="1"/>
  </si>
  <si>
    <t>yamagishi.yumi.ma@kawaguchicity-hs.ed.jp</t>
    <phoneticPr fontId="1"/>
  </si>
  <si>
    <t>川口市立高等学校</t>
    <rPh sb="0" eb="4">
      <t>カワグチシリツ</t>
    </rPh>
    <rPh sb="4" eb="6">
      <t>コウトウ</t>
    </rPh>
    <rPh sb="6" eb="8">
      <t>ガッコウ</t>
    </rPh>
    <phoneticPr fontId="1"/>
  </si>
  <si>
    <t>埼玉県立蕨高等学校</t>
    <rPh sb="0" eb="2">
      <t>サイタマ</t>
    </rPh>
    <rPh sb="2" eb="4">
      <t>ケンリツ</t>
    </rPh>
    <rPh sb="4" eb="5">
      <t>ワラビ</t>
    </rPh>
    <rPh sb="5" eb="7">
      <t>コウトウ</t>
    </rPh>
    <rPh sb="7" eb="9">
      <t>ガッコウ</t>
    </rPh>
    <phoneticPr fontId="1"/>
  </si>
  <si>
    <t>入力が完了しましたら、男子は川口市立高校の山岸、女子は蕨高校の竹原までデータを送信してください。</t>
    <rPh sb="0" eb="2">
      <t>ニュウリョク</t>
    </rPh>
    <rPh sb="3" eb="5">
      <t>カンリョウ</t>
    </rPh>
    <rPh sb="11" eb="13">
      <t>ダンシ</t>
    </rPh>
    <rPh sb="14" eb="16">
      <t>カワグチ</t>
    </rPh>
    <rPh sb="16" eb="18">
      <t>シリツ</t>
    </rPh>
    <rPh sb="18" eb="20">
      <t>コウコウ</t>
    </rPh>
    <rPh sb="21" eb="23">
      <t>ヤマギシ</t>
    </rPh>
    <rPh sb="24" eb="26">
      <t>ジョシ</t>
    </rPh>
    <rPh sb="27" eb="28">
      <t>ワラビ</t>
    </rPh>
    <rPh sb="28" eb="30">
      <t>コウコウ</t>
    </rPh>
    <rPh sb="31" eb="33">
      <t>タケハラ</t>
    </rPh>
    <rPh sb="39" eb="41">
      <t>ソウシン</t>
    </rPh>
    <phoneticPr fontId="1"/>
  </si>
  <si>
    <t>Ｒ４関東大会県予選</t>
    <rPh sb="2" eb="4">
      <t>カントウ</t>
    </rPh>
    <rPh sb="4" eb="6">
      <t>タイカイ</t>
    </rPh>
    <rPh sb="6" eb="7">
      <t>ケン</t>
    </rPh>
    <rPh sb="7" eb="9">
      <t>ヨセン</t>
    </rPh>
    <phoneticPr fontId="1"/>
  </si>
  <si>
    <t>Ｒ４関東大会南部地区予選</t>
    <rPh sb="4" eb="6">
      <t>タイカイ</t>
    </rPh>
    <rPh sb="6" eb="8">
      <t>ナンブ</t>
    </rPh>
    <rPh sb="8" eb="10">
      <t>チク</t>
    </rPh>
    <phoneticPr fontId="1"/>
  </si>
  <si>
    <t>Ｒ４インターハイ予選</t>
    <rPh sb="8" eb="10">
      <t>ヨセン</t>
    </rPh>
    <phoneticPr fontId="1"/>
  </si>
  <si>
    <t>申込責任者</t>
    <rPh sb="0" eb="2">
      <t>モウシコミ</t>
    </rPh>
    <rPh sb="2" eb="4">
      <t>セキニン</t>
    </rPh>
    <rPh sb="4" eb="5">
      <t>シャ</t>
    </rPh>
    <phoneticPr fontId="1"/>
  </si>
  <si>
    <t>※入力用シートに、プログラム番号と戦績を必ず入力してください。</t>
    <rPh sb="1" eb="3">
      <t>ニュウリョク</t>
    </rPh>
    <rPh sb="3" eb="4">
      <t>ヨウ</t>
    </rPh>
    <rPh sb="14" eb="16">
      <t>バンゴウ</t>
    </rPh>
    <rPh sb="17" eb="19">
      <t>センセキ</t>
    </rPh>
    <rPh sb="20" eb="21">
      <t>カナラ</t>
    </rPh>
    <rPh sb="22" eb="24">
      <t>ニュウリョク</t>
    </rPh>
    <phoneticPr fontId="1"/>
  </si>
  <si>
    <t>A</t>
    <phoneticPr fontId="1"/>
  </si>
  <si>
    <t>B</t>
    <phoneticPr fontId="1"/>
  </si>
  <si>
    <t>C</t>
    <phoneticPr fontId="1"/>
  </si>
  <si>
    <t>D</t>
    <phoneticPr fontId="1"/>
  </si>
  <si>
    <t>E</t>
    <phoneticPr fontId="1"/>
  </si>
  <si>
    <t>F</t>
    <phoneticPr fontId="1"/>
  </si>
  <si>
    <t>G</t>
    <phoneticPr fontId="1"/>
  </si>
  <si>
    <t>H</t>
    <phoneticPr fontId="1"/>
  </si>
  <si>
    <t>⇑ ハイフンを入れてください。</t>
    <rPh sb="7" eb="8">
      <t>イ</t>
    </rPh>
    <phoneticPr fontId="1"/>
  </si>
  <si>
    <t>Ｒ４埼玉県選手権</t>
    <rPh sb="2" eb="5">
      <t>サイタマケン</t>
    </rPh>
    <rPh sb="5" eb="8">
      <t>センシュケン</t>
    </rPh>
    <phoneticPr fontId="1"/>
  </si>
  <si>
    <t>Ｒ４埼玉県選手権地区予選</t>
    <rPh sb="2" eb="5">
      <t>サイタマケン</t>
    </rPh>
    <rPh sb="5" eb="8">
      <t>センシュケン</t>
    </rPh>
    <rPh sb="8" eb="10">
      <t>チク</t>
    </rPh>
    <rPh sb="10" eb="12">
      <t>ヨセン</t>
    </rPh>
    <phoneticPr fontId="1"/>
  </si>
  <si>
    <t>⇓ 埼玉県選手権地区予選は枠外、1、2、4、8、16本（ブロック内の順位）の入力です。</t>
    <rPh sb="2" eb="5">
      <t>サイタマケン</t>
    </rPh>
    <rPh sb="5" eb="8">
      <t>センシュケン</t>
    </rPh>
    <rPh sb="8" eb="10">
      <t>チク</t>
    </rPh>
    <rPh sb="10" eb="12">
      <t>ヨセン</t>
    </rPh>
    <rPh sb="13" eb="15">
      <t>ワクガイ</t>
    </rPh>
    <rPh sb="26" eb="27">
      <t>ホン</t>
    </rPh>
    <rPh sb="32" eb="33">
      <t>ナイ</t>
    </rPh>
    <rPh sb="34" eb="36">
      <t>ジュンイ</t>
    </rPh>
    <rPh sb="38" eb="40">
      <t>ニュウリョク</t>
    </rPh>
    <phoneticPr fontId="1"/>
  </si>
  <si>
    <t>埼玉　春子</t>
    <rPh sb="0" eb="2">
      <t>サイタマ</t>
    </rPh>
    <rPh sb="3" eb="5">
      <t>ハルコ</t>
    </rPh>
    <phoneticPr fontId="19"/>
  </si>
  <si>
    <t>埼玉　晴子</t>
    <rPh sb="0" eb="2">
      <t>サイタマ</t>
    </rPh>
    <rPh sb="3" eb="5">
      <t>ハルコ</t>
    </rPh>
    <phoneticPr fontId="19"/>
  </si>
  <si>
    <t>≪注意≫
団体戦申込書のデータは
送付しないで結構です。
（大会当日の提出のみ）</t>
    <rPh sb="1" eb="3">
      <t>チュウイ</t>
    </rPh>
    <rPh sb="5" eb="8">
      <t>ダンタイセン</t>
    </rPh>
    <rPh sb="8" eb="11">
      <t>モウシコミショ</t>
    </rPh>
    <rPh sb="17" eb="19">
      <t>ソウフ</t>
    </rPh>
    <rPh sb="23" eb="25">
      <t>ケッコウ</t>
    </rPh>
    <rPh sb="30" eb="32">
      <t>タイカイ</t>
    </rPh>
    <rPh sb="32" eb="34">
      <t>トウジツ</t>
    </rPh>
    <rPh sb="35" eb="37">
      <t>テイシュツ</t>
    </rPh>
    <phoneticPr fontId="1"/>
  </si>
  <si>
    <t>団体戦</t>
    <rPh sb="0" eb="3">
      <t>ダンタイセン</t>
    </rPh>
    <phoneticPr fontId="1"/>
  </si>
  <si>
    <t>⇑ 選択してください。（団体戦申込書のデータの送付は必要ありません。）</t>
    <rPh sb="2" eb="4">
      <t>センタク</t>
    </rPh>
    <rPh sb="12" eb="15">
      <t>ダンタイセン</t>
    </rPh>
    <rPh sb="15" eb="18">
      <t>モウシコミショ</t>
    </rPh>
    <rPh sb="23" eb="25">
      <t>ソウフ</t>
    </rPh>
    <rPh sb="26" eb="28">
      <t>ヒツヨウ</t>
    </rPh>
    <phoneticPr fontId="1"/>
  </si>
  <si>
    <t>参加</t>
  </si>
  <si>
    <t>⇓ 枠外選手</t>
    <rPh sb="2" eb="4">
      <t>ワクガイ</t>
    </rPh>
    <rPh sb="4" eb="6">
      <t>センシュ</t>
    </rPh>
    <phoneticPr fontId="1"/>
  </si>
  <si>
    <t>枠外　1</t>
    <rPh sb="0" eb="2">
      <t>ワクガイ</t>
    </rPh>
    <phoneticPr fontId="1"/>
  </si>
  <si>
    <t>枠外　2</t>
    <phoneticPr fontId="1"/>
  </si>
  <si>
    <t>枠外　3</t>
    <phoneticPr fontId="1"/>
  </si>
  <si>
    <t>枠外　4</t>
    <phoneticPr fontId="1"/>
  </si>
  <si>
    <t>枠外　5</t>
    <phoneticPr fontId="1"/>
  </si>
  <si>
    <t>※枠外選手の入力欄は最下部にあります。</t>
    <rPh sb="1" eb="3">
      <t>ワクガイ</t>
    </rPh>
    <rPh sb="3" eb="5">
      <t>センシュ</t>
    </rPh>
    <rPh sb="6" eb="9">
      <t>ニュウリョクラン</t>
    </rPh>
    <rPh sb="10" eb="13">
      <t>サイカブ</t>
    </rPh>
    <phoneticPr fontId="1"/>
  </si>
  <si>
    <t>※枠外選手は関東大会出場、インハイ予選で１６本以上、国体候補選手が該当します。</t>
    <rPh sb="1" eb="3">
      <t>ワクガイ</t>
    </rPh>
    <rPh sb="3" eb="5">
      <t>センシュ</t>
    </rPh>
    <phoneticPr fontId="1"/>
  </si>
  <si>
    <t>Ｒ４南部支部大会Ⅰ部</t>
    <rPh sb="2" eb="4">
      <t>ナンブ</t>
    </rPh>
    <rPh sb="4" eb="6">
      <t>シブ</t>
    </rPh>
    <rPh sb="6" eb="8">
      <t>タイカイ</t>
    </rPh>
    <rPh sb="9" eb="10">
      <t>ブ</t>
    </rPh>
    <phoneticPr fontId="1"/>
  </si>
  <si>
    <t>⇓ 男子はⅠ部出場者のみ入力してください。</t>
    <rPh sb="2" eb="4">
      <t>ダンシ</t>
    </rPh>
    <rPh sb="6" eb="7">
      <t>ブ</t>
    </rPh>
    <rPh sb="7" eb="10">
      <t>シュツジョウシャ</t>
    </rPh>
    <rPh sb="12" eb="14">
      <t>ニュウリョク</t>
    </rPh>
    <phoneticPr fontId="1"/>
  </si>
  <si>
    <t>メール申し込み期限　９月１日（木）必着</t>
    <rPh sb="3" eb="4">
      <t>モウ</t>
    </rPh>
    <rPh sb="5" eb="6">
      <t>コ</t>
    </rPh>
    <rPh sb="7" eb="9">
      <t>キゲン</t>
    </rPh>
    <rPh sb="15" eb="16">
      <t>モク</t>
    </rPh>
    <rPh sb="17" eb="19">
      <t>ヒッチャク</t>
    </rPh>
    <phoneticPr fontId="1"/>
  </si>
  <si>
    <t>令和４年度埼玉県高等学校ソフトテニス新人大会・南部地区大会（県南地区予選会）個人戦申込書</t>
    <rPh sb="0" eb="2">
      <t>レイワ</t>
    </rPh>
    <rPh sb="3" eb="5">
      <t>ネンド</t>
    </rPh>
    <rPh sb="5" eb="8">
      <t>サイタマケン</t>
    </rPh>
    <rPh sb="8" eb="10">
      <t>コウトウ</t>
    </rPh>
    <rPh sb="10" eb="12">
      <t>ガッコウ</t>
    </rPh>
    <rPh sb="18" eb="20">
      <t>シンジン</t>
    </rPh>
    <rPh sb="20" eb="22">
      <t>タイカイ</t>
    </rPh>
    <rPh sb="23" eb="25">
      <t>ナンブ</t>
    </rPh>
    <rPh sb="25" eb="27">
      <t>チク</t>
    </rPh>
    <rPh sb="27" eb="29">
      <t>タイカイ</t>
    </rPh>
    <rPh sb="30" eb="32">
      <t>ケンナン</t>
    </rPh>
    <rPh sb="32" eb="34">
      <t>チク</t>
    </rPh>
    <rPh sb="34" eb="37">
      <t>ヨセンカイ</t>
    </rPh>
    <rPh sb="38" eb="41">
      <t>コジンセン</t>
    </rPh>
    <rPh sb="41" eb="44">
      <t>モウシコミショ</t>
    </rPh>
    <phoneticPr fontId="1"/>
  </si>
  <si>
    <t>枠外</t>
    <rPh sb="0" eb="2">
      <t>ワクガイ</t>
    </rPh>
    <phoneticPr fontId="1"/>
  </si>
  <si>
    <t>枠外選手</t>
    <rPh sb="0" eb="2">
      <t>ワクガイ</t>
    </rPh>
    <rPh sb="2" eb="4">
      <t>センシュ</t>
    </rPh>
    <phoneticPr fontId="1"/>
  </si>
  <si>
    <t>南部支部（男子）</t>
    <rPh sb="0" eb="2">
      <t>ナンブ</t>
    </rPh>
    <rPh sb="2" eb="4">
      <t>シブ</t>
    </rPh>
    <rPh sb="5" eb="7">
      <t>ダンシ</t>
    </rPh>
    <phoneticPr fontId="19"/>
  </si>
  <si>
    <t>南部支部（女子）</t>
    <rPh sb="0" eb="2">
      <t>ナンブ</t>
    </rPh>
    <rPh sb="2" eb="4">
      <t>シブ</t>
    </rPh>
    <rPh sb="5" eb="7">
      <t>ジョシ</t>
    </rPh>
    <phoneticPr fontId="19"/>
  </si>
  <si>
    <t>枠外1</t>
    <rPh sb="0" eb="2">
      <t>ワクガイ</t>
    </rPh>
    <phoneticPr fontId="1"/>
  </si>
  <si>
    <t>枠外2</t>
    <phoneticPr fontId="1"/>
  </si>
  <si>
    <t>枠外3</t>
    <phoneticPr fontId="1"/>
  </si>
  <si>
    <t>枠外4</t>
    <phoneticPr fontId="1"/>
  </si>
  <si>
    <t>枠外5</t>
    <phoneticPr fontId="1"/>
  </si>
  <si>
    <t>番</t>
    <rPh sb="0" eb="1">
      <t>バン</t>
    </rPh>
    <phoneticPr fontId="1"/>
  </si>
  <si>
    <t>本</t>
    <rPh sb="0" eb="1">
      <t>ホン</t>
    </rPh>
    <phoneticPr fontId="1"/>
  </si>
  <si>
    <t>⇓ 名字と名前の間に全角スペースを入れてください。</t>
    <rPh sb="2" eb="4">
      <t>ミョウジ</t>
    </rPh>
    <rPh sb="5" eb="7">
      <t>ナマエ</t>
    </rPh>
    <rPh sb="8" eb="9">
      <t>アイダ</t>
    </rPh>
    <rPh sb="10" eb="12">
      <t>ゼンカク</t>
    </rPh>
    <rPh sb="17" eb="18">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</si>
</sst>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b/>
      <sz val="14"/>
      <color indexed="8"/>
      <name val="ＭＳ Ｐゴシック"/>
      <family val="3"/>
      <charset val="128"/>
    </font>
    <font>
      <sz val="9"/>
      <color indexed="8"/>
      <name val="ＭＳ Ｐゴシック"/>
      <family val="3"/>
      <charset val="128"/>
    </font>
    <font>
      <b/>
      <sz val="11"/>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11"/>
      <name val="ＭＳ 明朝"/>
      <family val="1"/>
      <charset val="128"/>
    </font>
    <font>
      <sz val="6"/>
      <name val="ＭＳ Ｐゴシック"/>
      <family val="3"/>
      <charset val="128"/>
    </font>
    <font>
      <b/>
      <u val="double"/>
      <sz val="11"/>
      <color indexed="8"/>
      <name val="ＭＳ Ｐゴシック"/>
      <family val="3"/>
      <charset val="128"/>
    </font>
    <font>
      <b/>
      <u/>
      <sz val="14"/>
      <color indexed="8"/>
      <name val="ＭＳ Ｐゴシック"/>
      <family val="3"/>
      <charset val="128"/>
    </font>
    <font>
      <sz val="11"/>
      <color indexed="12"/>
      <name val="ＭＳ Ｐゴシック"/>
      <family val="3"/>
      <charset val="128"/>
    </font>
    <font>
      <sz val="11"/>
      <color indexed="10"/>
      <name val="ＭＳ Ｐゴシック"/>
      <family val="3"/>
      <charset val="128"/>
    </font>
    <font>
      <u/>
      <sz val="11"/>
      <color theme="10"/>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indexed="8"/>
      <name val="ＭＳ Ｐゴシック"/>
      <family val="3"/>
      <charset val="128"/>
    </font>
    <font>
      <b/>
      <sz val="9"/>
      <name val="ＭＳ 明朝"/>
      <family val="1"/>
      <charset val="128"/>
    </font>
    <font>
      <sz val="9"/>
      <name val="ＭＳ 明朝"/>
      <family val="1"/>
      <charset val="128"/>
    </font>
    <font>
      <sz val="10"/>
      <color theme="1"/>
      <name val="ＭＳ Ｐゴシック"/>
      <family val="3"/>
      <charset val="128"/>
      <scheme val="minor"/>
    </font>
    <font>
      <b/>
      <sz val="16"/>
      <color indexed="8"/>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0" tint="-0.14999847407452621"/>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medium">
        <color indexed="64"/>
      </left>
      <right style="dashed">
        <color indexed="64"/>
      </right>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87">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Alignment="1">
      <alignment horizontal="center" vertical="center"/>
    </xf>
    <xf numFmtId="0" fontId="0" fillId="0" borderId="5" xfId="0" applyBorder="1">
      <alignment vertical="center"/>
    </xf>
    <xf numFmtId="0" fontId="0" fillId="0" borderId="7" xfId="0" applyBorder="1" applyAlignment="1">
      <alignment horizontal="center" vertical="center"/>
    </xf>
    <xf numFmtId="0" fontId="0" fillId="0" borderId="0" xfId="0" applyBorder="1">
      <alignment vertical="center"/>
    </xf>
    <xf numFmtId="0" fontId="0" fillId="0" borderId="27" xfId="0" applyBorder="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0" fillId="0" borderId="29" xfId="0" applyBorder="1" applyAlignment="1">
      <alignment horizontal="center" vertical="center"/>
    </xf>
    <xf numFmtId="0" fontId="0" fillId="2" borderId="34" xfId="0" applyFill="1" applyBorder="1">
      <alignment vertical="center"/>
    </xf>
    <xf numFmtId="0" fontId="0" fillId="2" borderId="25" xfId="0" applyFill="1" applyBorder="1" applyAlignment="1">
      <alignment horizontal="center" vertical="center"/>
    </xf>
    <xf numFmtId="0" fontId="0" fillId="2" borderId="7" xfId="0" applyFill="1" applyBorder="1" applyAlignment="1">
      <alignment horizontal="center" vertical="center"/>
    </xf>
    <xf numFmtId="0" fontId="0" fillId="2" borderId="30" xfId="0"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right" vertical="center"/>
    </xf>
    <xf numFmtId="0" fontId="0" fillId="3" borderId="25" xfId="0" applyFill="1" applyBorder="1" applyAlignment="1">
      <alignment horizontal="center" vertical="center"/>
    </xf>
    <xf numFmtId="0" fontId="0" fillId="3" borderId="7" xfId="0" applyFill="1" applyBorder="1" applyAlignment="1">
      <alignment horizontal="center" vertical="center"/>
    </xf>
    <xf numFmtId="0" fontId="0" fillId="3" borderId="30" xfId="0" applyFill="1" applyBorder="1" applyAlignment="1">
      <alignment horizontal="center" vertical="center"/>
    </xf>
    <xf numFmtId="0" fontId="0" fillId="3" borderId="6" xfId="0" applyFill="1" applyBorder="1" applyAlignment="1">
      <alignment horizontal="center" vertical="center"/>
    </xf>
    <xf numFmtId="0" fontId="10" fillId="0" borderId="0" xfId="0" applyFont="1">
      <alignment vertical="center"/>
    </xf>
    <xf numFmtId="0" fontId="0" fillId="0" borderId="0" xfId="0" applyBorder="1" applyAlignment="1">
      <alignment horizontal="right" vertical="center"/>
    </xf>
    <xf numFmtId="0" fontId="12" fillId="0" borderId="0" xfId="1" applyFont="1" applyFill="1" applyBorder="1" applyAlignment="1" applyProtection="1">
      <alignment vertical="center"/>
    </xf>
    <xf numFmtId="0" fontId="0" fillId="0" borderId="50"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center" vertical="center"/>
    </xf>
    <xf numFmtId="0" fontId="0" fillId="2" borderId="0" xfId="0" applyFill="1" applyBorder="1">
      <alignment vertical="center"/>
    </xf>
    <xf numFmtId="0" fontId="13" fillId="2" borderId="53" xfId="0" applyFont="1" applyFill="1" applyBorder="1">
      <alignment vertical="center"/>
    </xf>
    <xf numFmtId="0" fontId="0" fillId="0" borderId="53" xfId="0" applyBorder="1">
      <alignment vertical="center"/>
    </xf>
    <xf numFmtId="0" fontId="0" fillId="0" borderId="54" xfId="0" applyBorder="1">
      <alignment vertical="center"/>
    </xf>
    <xf numFmtId="0" fontId="0" fillId="0" borderId="55" xfId="0" applyBorder="1" applyAlignment="1">
      <alignment horizontal="center" vertical="center"/>
    </xf>
    <xf numFmtId="0" fontId="0" fillId="0" borderId="55" xfId="0" applyBorder="1">
      <alignment vertical="center"/>
    </xf>
    <xf numFmtId="0" fontId="0" fillId="0" borderId="56" xfId="0" applyBorder="1">
      <alignment vertical="center"/>
    </xf>
    <xf numFmtId="0" fontId="0" fillId="0" borderId="55" xfId="0" applyBorder="1" applyAlignment="1">
      <alignment horizontal="right" vertical="center"/>
    </xf>
    <xf numFmtId="0" fontId="0" fillId="0" borderId="53" xfId="0" applyBorder="1" applyAlignment="1">
      <alignment horizontal="right" vertical="center"/>
    </xf>
    <xf numFmtId="0" fontId="0" fillId="2" borderId="19" xfId="0" applyFill="1" applyBorder="1" applyAlignment="1">
      <alignment horizontal="center" vertical="center"/>
    </xf>
    <xf numFmtId="0" fontId="0" fillId="2" borderId="36"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17" fillId="0" borderId="0" xfId="0" applyFont="1">
      <alignment vertical="center"/>
    </xf>
    <xf numFmtId="0" fontId="11" fillId="0" borderId="0" xfId="0" applyFont="1" applyBorder="1" applyAlignment="1">
      <alignment horizontal="right"/>
    </xf>
    <xf numFmtId="0" fontId="0" fillId="0" borderId="0" xfId="0" applyAlignment="1">
      <alignment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0" fillId="0" borderId="24" xfId="0" applyBorder="1" applyAlignment="1">
      <alignment horizontal="center" vertical="center" shrinkToFit="1"/>
    </xf>
    <xf numFmtId="0" fontId="0" fillId="0" borderId="1"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0" borderId="31" xfId="0" applyBorder="1" applyAlignment="1">
      <alignment horizontal="center" vertical="center" shrinkToFit="1"/>
    </xf>
    <xf numFmtId="0" fontId="0" fillId="0" borderId="46" xfId="0" applyBorder="1" applyAlignment="1">
      <alignment horizontal="center" vertical="center" shrinkToFit="1"/>
    </xf>
    <xf numFmtId="0" fontId="0" fillId="0" borderId="17" xfId="0" applyBorder="1" applyAlignment="1">
      <alignment horizontal="center" vertical="center" shrinkToFit="1"/>
    </xf>
    <xf numFmtId="0" fontId="17" fillId="0" borderId="66" xfId="0" applyFont="1" applyBorder="1" applyAlignment="1">
      <alignment vertical="center" shrinkToFit="1"/>
    </xf>
    <xf numFmtId="0" fontId="17" fillId="0" borderId="0" xfId="0" applyFont="1" applyAlignment="1">
      <alignment vertical="center" shrinkToFit="1"/>
    </xf>
    <xf numFmtId="0" fontId="0" fillId="0" borderId="39" xfId="0" applyBorder="1" applyAlignment="1">
      <alignment horizontal="center" vertical="center" shrinkToFit="1"/>
    </xf>
    <xf numFmtId="0" fontId="0" fillId="0" borderId="21" xfId="0" applyBorder="1" applyAlignment="1">
      <alignment horizontal="center" vertical="center" shrinkToFit="1"/>
    </xf>
    <xf numFmtId="0" fontId="17" fillId="0" borderId="22" xfId="0" applyFont="1" applyBorder="1" applyAlignment="1">
      <alignment horizontal="center" vertical="center" shrinkToFit="1"/>
    </xf>
    <xf numFmtId="0" fontId="0" fillId="0" borderId="43" xfId="0" applyBorder="1" applyAlignment="1">
      <alignment horizontal="center" vertical="center" shrinkToFit="1"/>
    </xf>
    <xf numFmtId="0" fontId="0" fillId="0" borderId="38" xfId="0" applyBorder="1" applyAlignment="1">
      <alignment horizontal="center" vertical="center" shrinkToFit="1"/>
    </xf>
    <xf numFmtId="0" fontId="17" fillId="0" borderId="42"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48" xfId="0" applyFont="1" applyBorder="1" applyAlignment="1">
      <alignment horizontal="center" vertical="center" shrinkToFit="1"/>
    </xf>
    <xf numFmtId="0" fontId="17" fillId="0" borderId="34" xfId="0" applyFont="1" applyBorder="1" applyAlignment="1">
      <alignment vertical="center" shrinkToFit="1"/>
    </xf>
    <xf numFmtId="0" fontId="0" fillId="0" borderId="0" xfId="0" applyAlignment="1">
      <alignment vertical="center"/>
    </xf>
    <xf numFmtId="0" fontId="20" fillId="0" borderId="0" xfId="0" applyFont="1" applyAlignment="1">
      <alignment vertical="center"/>
    </xf>
    <xf numFmtId="0" fontId="0" fillId="0" borderId="0" xfId="0" applyAlignment="1">
      <alignment horizontal="center" vertical="center" shrinkToFit="1"/>
    </xf>
    <xf numFmtId="0" fontId="0" fillId="4" borderId="39" xfId="0" applyFill="1" applyBorder="1" applyAlignment="1">
      <alignment horizontal="center" vertical="center" shrinkToFit="1"/>
    </xf>
    <xf numFmtId="0" fontId="0" fillId="4" borderId="21"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38" xfId="0" applyFill="1" applyBorder="1" applyAlignment="1">
      <alignment horizontal="center" vertical="center" shrinkToFit="1"/>
    </xf>
    <xf numFmtId="0" fontId="5" fillId="0" borderId="0" xfId="0" applyFont="1" applyAlignment="1">
      <alignment horizontal="center" vertical="center"/>
    </xf>
    <xf numFmtId="0" fontId="22" fillId="0" borderId="0" xfId="0" applyFont="1" applyAlignment="1">
      <alignment vertical="center"/>
    </xf>
    <xf numFmtId="0" fontId="22" fillId="0" borderId="0" xfId="0" applyFont="1" applyBorder="1" applyAlignment="1">
      <alignment horizontal="center" vertical="center"/>
    </xf>
    <xf numFmtId="0" fontId="23" fillId="0" borderId="61" xfId="0" applyFont="1" applyBorder="1" applyAlignment="1">
      <alignment horizontal="center" vertical="center"/>
    </xf>
    <xf numFmtId="0" fontId="23" fillId="0" borderId="0" xfId="0" applyFont="1" applyAlignment="1">
      <alignment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4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Alignment="1"/>
    <xf numFmtId="0" fontId="0" fillId="0" borderId="15" xfId="0" applyBorder="1" applyAlignment="1">
      <alignment horizontal="center" vertical="center"/>
    </xf>
    <xf numFmtId="49" fontId="0" fillId="2" borderId="34" xfId="0" applyNumberFormat="1" applyFill="1" applyBorder="1" applyAlignment="1">
      <alignment vertical="center" shrinkToFit="1"/>
    </xf>
    <xf numFmtId="0" fontId="0" fillId="0" borderId="0" xfId="0" applyAlignment="1">
      <alignment horizontal="left" vertical="center"/>
    </xf>
    <xf numFmtId="0" fontId="0" fillId="0" borderId="0" xfId="0" applyBorder="1" applyAlignment="1">
      <alignment horizontal="center" vertical="center"/>
    </xf>
    <xf numFmtId="0" fontId="5" fillId="0" borderId="0" xfId="0" applyFont="1">
      <alignment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0" fillId="0" borderId="0" xfId="0" applyBorder="1" applyAlignment="1">
      <alignment horizontal="center" vertical="center"/>
    </xf>
    <xf numFmtId="0" fontId="0" fillId="0" borderId="0" xfId="0" applyFill="1" applyBorder="1">
      <alignment vertical="center"/>
    </xf>
    <xf numFmtId="0" fontId="16" fillId="0" borderId="0" xfId="0" applyFont="1" applyBorder="1" applyAlignment="1">
      <alignment vertical="center"/>
    </xf>
    <xf numFmtId="0" fontId="0" fillId="0" borderId="57" xfId="0" applyBorder="1" applyAlignment="1">
      <alignment vertical="center" textRotation="255"/>
    </xf>
    <xf numFmtId="0" fontId="0" fillId="0" borderId="47" xfId="0" applyBorder="1" applyAlignment="1">
      <alignment vertical="center" textRotation="255"/>
    </xf>
    <xf numFmtId="0" fontId="0" fillId="3" borderId="20" xfId="0" applyFill="1" applyBorder="1" applyAlignment="1">
      <alignment horizontal="center" vertical="center"/>
    </xf>
    <xf numFmtId="0" fontId="0" fillId="3" borderId="60" xfId="0" applyFill="1" applyBorder="1" applyAlignment="1">
      <alignment horizontal="center" vertical="center"/>
    </xf>
    <xf numFmtId="0" fontId="0" fillId="3" borderId="37" xfId="0" applyFill="1" applyBorder="1" applyAlignment="1">
      <alignment horizontal="center" vertical="center"/>
    </xf>
    <xf numFmtId="0" fontId="0" fillId="3" borderId="23" xfId="0" applyFill="1" applyBorder="1" applyAlignment="1">
      <alignment horizontal="center" vertical="center"/>
    </xf>
    <xf numFmtId="0" fontId="0" fillId="0" borderId="0" xfId="0" applyFill="1" applyBorder="1" applyAlignment="1">
      <alignment horizontal="center" vertical="center"/>
    </xf>
    <xf numFmtId="0" fontId="18" fillId="0" borderId="0" xfId="0" applyFont="1">
      <alignment vertical="center"/>
    </xf>
    <xf numFmtId="0" fontId="0" fillId="3" borderId="14" xfId="0" applyFill="1" applyBorder="1" applyAlignment="1">
      <alignment horizontal="center" vertical="center"/>
    </xf>
    <xf numFmtId="0" fontId="0" fillId="3" borderId="68" xfId="0" applyFill="1" applyBorder="1" applyAlignment="1">
      <alignment horizontal="center" vertical="center"/>
    </xf>
    <xf numFmtId="0" fontId="0" fillId="3" borderId="11" xfId="0" applyFill="1" applyBorder="1" applyAlignment="1">
      <alignment horizontal="center" vertical="center"/>
    </xf>
    <xf numFmtId="0" fontId="0" fillId="3" borderId="45" xfId="0" applyFill="1" applyBorder="1" applyAlignment="1">
      <alignment horizontal="center" vertical="center"/>
    </xf>
    <xf numFmtId="176" fontId="0" fillId="0" borderId="0" xfId="0" applyNumberFormat="1" applyBorder="1" applyAlignment="1">
      <alignment horizontal="center" vertical="center" shrinkToFit="1"/>
    </xf>
    <xf numFmtId="0" fontId="0" fillId="0" borderId="52" xfId="0" applyBorder="1" applyAlignment="1">
      <alignment horizontal="center" vertical="center"/>
    </xf>
    <xf numFmtId="0" fontId="0" fillId="0" borderId="0" xfId="0" applyBorder="1" applyAlignment="1">
      <alignment horizontal="left" vertical="center"/>
    </xf>
    <xf numFmtId="0" fontId="0" fillId="0" borderId="0" xfId="0" applyBorder="1" applyAlignment="1"/>
    <xf numFmtId="0" fontId="2" fillId="0" borderId="0" xfId="0" applyFont="1" applyBorder="1" applyAlignment="1">
      <alignment horizontal="center" shrinkToFit="1"/>
    </xf>
    <xf numFmtId="0" fontId="0" fillId="0" borderId="0" xfId="0" applyBorder="1" applyAlignment="1">
      <alignment vertical="center"/>
    </xf>
    <xf numFmtId="0" fontId="17" fillId="0" borderId="33" xfId="0" applyFont="1" applyBorder="1" applyAlignment="1">
      <alignment horizontal="center" vertical="center" shrinkToFit="1"/>
    </xf>
    <xf numFmtId="0" fontId="0" fillId="0" borderId="78" xfId="0" applyBorder="1" applyAlignment="1">
      <alignment horizontal="center" vertical="center" shrinkToFit="1"/>
    </xf>
    <xf numFmtId="0" fontId="0" fillId="0" borderId="18" xfId="0" applyBorder="1" applyAlignment="1">
      <alignment horizontal="center" vertical="center" shrinkToFit="1"/>
    </xf>
    <xf numFmtId="0" fontId="0" fillId="4" borderId="78" xfId="0" applyFill="1" applyBorder="1" applyAlignment="1">
      <alignment horizontal="center" vertical="center" shrinkToFit="1"/>
    </xf>
    <xf numFmtId="0" fontId="0" fillId="4" borderId="18" xfId="0" applyFill="1" applyBorder="1" applyAlignment="1">
      <alignment horizontal="center" vertical="center" shrinkToFit="1"/>
    </xf>
    <xf numFmtId="0" fontId="0" fillId="0" borderId="16" xfId="0" applyBorder="1" applyAlignment="1">
      <alignment horizontal="center" vertical="center"/>
    </xf>
    <xf numFmtId="0" fontId="17" fillId="0" borderId="0" xfId="0" applyFont="1" applyAlignment="1">
      <alignment horizontal="left" vertical="center"/>
    </xf>
    <xf numFmtId="0" fontId="16" fillId="0" borderId="0" xfId="0" applyNumberFormat="1" applyFont="1" applyFill="1" applyBorder="1" applyAlignment="1">
      <alignment horizontal="left" vertical="center"/>
    </xf>
    <xf numFmtId="0" fontId="15" fillId="0" borderId="0" xfId="0" applyFont="1" applyAlignment="1">
      <alignment horizontal="left"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5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26" xfId="0" applyBorder="1" applyAlignment="1">
      <alignment horizontal="left" vertical="top"/>
    </xf>
    <xf numFmtId="0" fontId="0" fillId="0" borderId="58" xfId="0" applyBorder="1" applyAlignment="1">
      <alignment horizontal="left" vertical="top"/>
    </xf>
    <xf numFmtId="0" fontId="0" fillId="0" borderId="10" xfId="0" applyBorder="1" applyAlignment="1">
      <alignment horizontal="left" vertical="top"/>
    </xf>
    <xf numFmtId="0" fontId="0" fillId="0" borderId="47"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16" fillId="0" borderId="58" xfId="0" applyFont="1" applyBorder="1" applyAlignment="1">
      <alignment vertical="center"/>
    </xf>
    <xf numFmtId="0" fontId="15" fillId="0" borderId="0" xfId="0" applyFont="1" applyAlignment="1">
      <alignment horizontal="left"/>
    </xf>
    <xf numFmtId="0" fontId="0" fillId="0" borderId="33"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shrinkToFit="1"/>
    </xf>
    <xf numFmtId="0" fontId="0" fillId="0" borderId="47"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16" fillId="0" borderId="0" xfId="0" applyNumberFormat="1" applyFont="1" applyFill="1" applyBorder="1" applyAlignment="1">
      <alignment horizontal="left"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17" fillId="0" borderId="46" xfId="0" applyFont="1" applyBorder="1" applyAlignment="1">
      <alignment horizontal="center" vertical="center" shrinkToFit="1"/>
    </xf>
    <xf numFmtId="0" fontId="0" fillId="0" borderId="81" xfId="0" applyBorder="1" applyAlignment="1">
      <alignment horizontal="center" vertical="center" shrinkToFit="1"/>
    </xf>
    <xf numFmtId="0" fontId="0" fillId="4" borderId="81" xfId="0" applyFill="1" applyBorder="1" applyAlignment="1">
      <alignment horizontal="center" vertical="center" shrinkToFit="1"/>
    </xf>
    <xf numFmtId="0" fontId="0" fillId="4" borderId="13" xfId="0" applyFill="1" applyBorder="1" applyAlignment="1">
      <alignment horizontal="center" vertical="center" shrinkToFit="1"/>
    </xf>
    <xf numFmtId="0" fontId="0" fillId="0" borderId="45" xfId="0" applyBorder="1" applyAlignment="1">
      <alignment horizontal="center" vertical="center" shrinkToFit="1"/>
    </xf>
    <xf numFmtId="0" fontId="0" fillId="0" borderId="32" xfId="0" applyBorder="1" applyAlignment="1">
      <alignment horizontal="center" vertical="center" shrinkToFit="1"/>
    </xf>
    <xf numFmtId="0" fontId="17" fillId="0" borderId="24" xfId="0" applyFont="1" applyBorder="1" applyAlignment="1">
      <alignment horizontal="center" vertical="center" shrinkToFit="1"/>
    </xf>
    <xf numFmtId="0" fontId="0" fillId="0" borderId="82" xfId="0" applyBorder="1" applyAlignment="1">
      <alignment horizontal="center" vertical="center" shrinkToFit="1"/>
    </xf>
    <xf numFmtId="0" fontId="0" fillId="0" borderId="9" xfId="0" applyBorder="1" applyAlignment="1">
      <alignment horizontal="center" vertical="center" shrinkToFit="1"/>
    </xf>
    <xf numFmtId="0" fontId="0" fillId="4" borderId="82" xfId="0" applyFill="1" applyBorder="1" applyAlignment="1">
      <alignment horizontal="center" vertical="center" shrinkToFit="1"/>
    </xf>
    <xf numFmtId="0" fontId="0" fillId="4" borderId="9" xfId="0" applyFill="1" applyBorder="1" applyAlignment="1">
      <alignment horizontal="center" vertical="center" shrinkToFit="1"/>
    </xf>
    <xf numFmtId="0" fontId="0" fillId="0" borderId="42" xfId="0" applyBorder="1" applyAlignment="1">
      <alignment horizontal="center" vertical="center" shrinkToFit="1"/>
    </xf>
    <xf numFmtId="0" fontId="26" fillId="0" borderId="0" xfId="0" applyFont="1" applyBorder="1" applyAlignment="1">
      <alignment vertical="center" wrapText="1"/>
    </xf>
    <xf numFmtId="0" fontId="0" fillId="0" borderId="12" xfId="0" applyBorder="1">
      <alignment vertical="center"/>
    </xf>
    <xf numFmtId="0" fontId="15" fillId="0" borderId="12" xfId="0" applyFont="1" applyBorder="1" applyAlignment="1">
      <alignment horizontal="left"/>
    </xf>
    <xf numFmtId="0" fontId="24" fillId="0" borderId="0" xfId="0" applyFont="1" applyBorder="1" applyAlignment="1">
      <alignment horizontal="center" vertical="center" textRotation="255" wrapText="1"/>
    </xf>
    <xf numFmtId="0" fontId="21" fillId="0" borderId="0" xfId="0" applyFont="1" applyBorder="1" applyAlignment="1"/>
    <xf numFmtId="0" fontId="0" fillId="0" borderId="0" xfId="0" applyFont="1" applyBorder="1" applyAlignment="1"/>
    <xf numFmtId="0" fontId="0" fillId="2" borderId="22" xfId="0" applyFill="1" applyBorder="1" applyAlignment="1">
      <alignment horizontal="left" vertical="center"/>
    </xf>
    <xf numFmtId="0" fontId="0" fillId="2" borderId="35" xfId="0" applyFill="1" applyBorder="1" applyAlignment="1">
      <alignment horizontal="left" vertical="center"/>
    </xf>
    <xf numFmtId="0" fontId="0" fillId="2" borderId="33" xfId="0" applyFill="1" applyBorder="1" applyAlignment="1">
      <alignment horizontal="left" vertical="center"/>
    </xf>
    <xf numFmtId="0" fontId="0" fillId="2" borderId="24" xfId="0" applyFill="1" applyBorder="1" applyAlignment="1">
      <alignment horizontal="left" vertical="center"/>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49" xfId="0" applyBorder="1" applyAlignment="1">
      <alignment horizontal="center" vertical="center" shrinkToFit="1"/>
    </xf>
    <xf numFmtId="0" fontId="0" fillId="0" borderId="23"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vertical="center" shrinkToFit="1"/>
    </xf>
    <xf numFmtId="0" fontId="0" fillId="0" borderId="77" xfId="0" applyBorder="1" applyAlignment="1">
      <alignment horizontal="center" vertical="center" shrinkToFit="1"/>
    </xf>
    <xf numFmtId="0" fontId="16" fillId="0" borderId="12" xfId="0" applyFont="1" applyBorder="1" applyAlignment="1">
      <alignment horizontal="left"/>
    </xf>
    <xf numFmtId="0" fontId="0" fillId="0" borderId="0" xfId="0"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center" vertical="center" textRotation="255"/>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xf>
    <xf numFmtId="0" fontId="0" fillId="0" borderId="60" xfId="0" applyBorder="1" applyAlignment="1">
      <alignment horizontal="center" vertical="center"/>
    </xf>
    <xf numFmtId="49" fontId="16" fillId="0" borderId="0" xfId="0" applyNumberFormat="1" applyFont="1" applyFill="1" applyBorder="1" applyAlignment="1">
      <alignment horizontal="left" vertical="center" shrinkToFit="1"/>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57" xfId="0" applyBorder="1" applyAlignment="1">
      <alignment horizontal="center" vertical="center" shrinkToFit="1"/>
    </xf>
    <xf numFmtId="0" fontId="0" fillId="0" borderId="26" xfId="0" applyBorder="1" applyAlignment="1">
      <alignment horizontal="center" vertical="center" shrinkToFit="1"/>
    </xf>
    <xf numFmtId="0" fontId="0" fillId="0" borderId="8" xfId="0" applyBorder="1" applyAlignment="1">
      <alignment horizontal="center" vertical="center" shrinkToFit="1"/>
    </xf>
    <xf numFmtId="0" fontId="0" fillId="0" borderId="47" xfId="0" applyBorder="1" applyAlignment="1">
      <alignment horizontal="center" vertical="center" shrinkToFit="1"/>
    </xf>
    <xf numFmtId="0" fontId="0" fillId="0" borderId="26"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57" xfId="0" applyFill="1" applyBorder="1" applyAlignment="1">
      <alignment horizontal="center" vertical="center" shrinkToFit="1"/>
    </xf>
    <xf numFmtId="0" fontId="26" fillId="0" borderId="69" xfId="0" applyFont="1" applyBorder="1" applyAlignment="1">
      <alignment horizontal="left" vertical="center" wrapText="1"/>
    </xf>
    <xf numFmtId="0" fontId="26" fillId="0" borderId="70" xfId="0" applyFont="1" applyBorder="1" applyAlignment="1">
      <alignment horizontal="left" vertical="center" wrapText="1"/>
    </xf>
    <xf numFmtId="0" fontId="26" fillId="0" borderId="71" xfId="0" applyFont="1" applyBorder="1" applyAlignment="1">
      <alignment horizontal="left" vertical="center" wrapText="1"/>
    </xf>
    <xf numFmtId="0" fontId="26" fillId="0" borderId="72" xfId="0" applyFont="1" applyBorder="1" applyAlignment="1">
      <alignment horizontal="left" vertical="center" wrapText="1"/>
    </xf>
    <xf numFmtId="0" fontId="26" fillId="0" borderId="0" xfId="0" applyFont="1" applyBorder="1" applyAlignment="1">
      <alignment horizontal="left" vertical="center" wrapText="1"/>
    </xf>
    <xf numFmtId="0" fontId="26" fillId="0" borderId="73" xfId="0" applyFont="1" applyBorder="1" applyAlignment="1">
      <alignment horizontal="left" vertical="center" wrapText="1"/>
    </xf>
    <xf numFmtId="0" fontId="26" fillId="0" borderId="74" xfId="0" applyFont="1" applyBorder="1" applyAlignment="1">
      <alignment horizontal="left" vertical="center" wrapText="1"/>
    </xf>
    <xf numFmtId="0" fontId="26" fillId="0" borderId="75" xfId="0" applyFont="1" applyBorder="1" applyAlignment="1">
      <alignment horizontal="left" vertical="center" wrapText="1"/>
    </xf>
    <xf numFmtId="0" fontId="26" fillId="0" borderId="76" xfId="0" applyFont="1" applyBorder="1" applyAlignment="1">
      <alignment horizontal="left" vertical="center" wrapText="1"/>
    </xf>
    <xf numFmtId="0" fontId="0" fillId="0" borderId="37"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176" fontId="0" fillId="0" borderId="37" xfId="0" applyNumberFormat="1" applyBorder="1" applyAlignment="1">
      <alignment horizontal="center" vertical="center" shrinkToFit="1"/>
    </xf>
    <xf numFmtId="176" fontId="0" fillId="0" borderId="17" xfId="0" applyNumberFormat="1" applyBorder="1" applyAlignment="1">
      <alignment horizontal="center" vertical="center" shrinkToFit="1"/>
    </xf>
    <xf numFmtId="176" fontId="0" fillId="0" borderId="18" xfId="0" applyNumberFormat="1"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176" fontId="0" fillId="0" borderId="20"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1" xfId="0" applyNumberFormat="1" applyBorder="1" applyAlignment="1">
      <alignment horizontal="center" vertical="center" shrinkToFit="1"/>
    </xf>
    <xf numFmtId="0" fontId="4" fillId="0" borderId="57"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4" fillId="0" borderId="4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6" xfId="0" applyBorder="1" applyAlignment="1">
      <alignment horizontal="center" vertical="center" textRotation="255"/>
    </xf>
    <xf numFmtId="0" fontId="0" fillId="0" borderId="46" xfId="0" applyBorder="1" applyAlignment="1">
      <alignment horizontal="center" vertical="center" textRotation="255"/>
    </xf>
    <xf numFmtId="0" fontId="0" fillId="0" borderId="57"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4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8" fillId="0" borderId="0" xfId="0" applyFont="1" applyAlignment="1">
      <alignment horizontal="left" vertical="top" wrapText="1"/>
    </xf>
    <xf numFmtId="0" fontId="25" fillId="0" borderId="0" xfId="0" applyFont="1" applyAlignment="1">
      <alignment horizontal="center" vertical="center"/>
    </xf>
    <xf numFmtId="0" fontId="0" fillId="0" borderId="1" xfId="0" applyBorder="1" applyAlignment="1">
      <alignment horizontal="left"/>
    </xf>
    <xf numFmtId="0" fontId="5" fillId="0" borderId="0" xfId="0" applyFont="1" applyAlignment="1">
      <alignment horizontal="right" vertical="center"/>
    </xf>
    <xf numFmtId="0" fontId="5" fillId="0" borderId="0" xfId="0" applyFont="1" applyAlignment="1">
      <alignment horizontal="left" vertical="center"/>
    </xf>
    <xf numFmtId="0" fontId="0" fillId="0" borderId="2" xfId="0" applyBorder="1" applyAlignment="1">
      <alignment horizontal="left"/>
    </xf>
    <xf numFmtId="0" fontId="0" fillId="0" borderId="36" xfId="0"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horizontal="left" shrinkToFit="1"/>
    </xf>
    <xf numFmtId="0" fontId="2" fillId="0" borderId="2" xfId="0" applyFont="1" applyBorder="1" applyAlignment="1">
      <alignment horizontal="center" shrinkToFit="1"/>
    </xf>
    <xf numFmtId="0" fontId="0" fillId="0" borderId="1" xfId="0" applyBorder="1" applyAlignment="1">
      <alignment horizontal="center"/>
    </xf>
    <xf numFmtId="0" fontId="2" fillId="0" borderId="1" xfId="0" applyFont="1" applyBorder="1" applyAlignment="1">
      <alignment horizontal="center" shrinkToFit="1"/>
    </xf>
    <xf numFmtId="0" fontId="21" fillId="0" borderId="1" xfId="0" applyFont="1" applyBorder="1" applyAlignment="1">
      <alignment horizontal="center"/>
    </xf>
    <xf numFmtId="0" fontId="0" fillId="0" borderId="1" xfId="0" applyFont="1" applyBorder="1" applyAlignment="1">
      <alignment horizont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0" fillId="4" borderId="59" xfId="0" applyFill="1" applyBorder="1" applyAlignment="1">
      <alignment horizontal="center" vertical="center" shrinkToFit="1"/>
    </xf>
    <xf numFmtId="0" fontId="0" fillId="4" borderId="44" xfId="0" applyFill="1" applyBorder="1" applyAlignment="1">
      <alignment horizontal="center" vertical="center" shrinkToFit="1"/>
    </xf>
    <xf numFmtId="0" fontId="18" fillId="0" borderId="12" xfId="0" applyFont="1" applyBorder="1" applyAlignment="1">
      <alignment horizontal="left"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0" fillId="0" borderId="59" xfId="0" applyBorder="1" applyAlignment="1">
      <alignment horizontal="center" vertical="center" shrinkToFit="1"/>
    </xf>
    <xf numFmtId="0" fontId="0" fillId="0" borderId="44" xfId="0" applyBorder="1" applyAlignment="1">
      <alignment horizontal="center" vertical="center" shrinkToFit="1"/>
    </xf>
    <xf numFmtId="0" fontId="23" fillId="0" borderId="64" xfId="0" applyFont="1" applyBorder="1" applyAlignment="1">
      <alignment horizontal="center" vertical="center"/>
    </xf>
    <xf numFmtId="0" fontId="23" fillId="0" borderId="18" xfId="0" applyFont="1" applyBorder="1" applyAlignment="1">
      <alignment horizontal="center" vertical="center"/>
    </xf>
    <xf numFmtId="0" fontId="23" fillId="0" borderId="65"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65" xfId="0" applyFont="1" applyBorder="1" applyAlignment="1">
      <alignment horizontal="center" vertical="center"/>
    </xf>
    <xf numFmtId="0" fontId="23" fillId="0" borderId="38" xfId="0" applyFont="1" applyBorder="1" applyAlignment="1">
      <alignment horizontal="center" vertical="center"/>
    </xf>
    <xf numFmtId="0" fontId="23" fillId="0" borderId="63" xfId="0" applyFont="1" applyBorder="1" applyAlignment="1">
      <alignment horizontal="center" vertical="center"/>
    </xf>
    <xf numFmtId="0" fontId="23" fillId="0" borderId="21" xfId="0" applyFont="1" applyBorder="1" applyAlignment="1">
      <alignment horizontal="center" vertical="center"/>
    </xf>
    <xf numFmtId="0" fontId="22" fillId="0" borderId="0" xfId="0" applyFont="1" applyBorder="1" applyAlignment="1">
      <alignment horizontal="center" vertical="center"/>
    </xf>
    <xf numFmtId="0" fontId="23" fillId="0" borderId="67" xfId="0" applyFont="1" applyBorder="1" applyAlignment="1">
      <alignment horizontal="center" vertical="center"/>
    </xf>
    <xf numFmtId="0" fontId="23" fillId="0" borderId="44" xfId="0" applyFont="1" applyBorder="1" applyAlignment="1">
      <alignment horizontal="center" vertical="center"/>
    </xf>
    <xf numFmtId="0" fontId="22" fillId="0" borderId="12" xfId="0" applyFont="1" applyBorder="1" applyAlignment="1">
      <alignment horizontal="center" vertical="center"/>
    </xf>
    <xf numFmtId="0" fontId="23" fillId="0" borderId="0" xfId="0" applyFont="1" applyBorder="1" applyAlignment="1">
      <alignment horizontal="center" vertical="center"/>
    </xf>
  </cellXfs>
  <cellStyles count="2">
    <cellStyle name="ハイパーリンク" xfId="1" builtinId="8"/>
    <cellStyle name="標準" xfId="0" builtinId="0"/>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39"/>
  <sheetViews>
    <sheetView workbookViewId="0">
      <selection activeCell="B26" sqref="B26"/>
    </sheetView>
  </sheetViews>
  <sheetFormatPr defaultRowHeight="13.2" x14ac:dyDescent="0.2"/>
  <cols>
    <col min="1" max="1" width="4.44140625" customWidth="1"/>
    <col min="2" max="3" width="5.109375" customWidth="1"/>
    <col min="4" max="4" width="16.21875" customWidth="1"/>
    <col min="5" max="5" width="3.6640625" customWidth="1"/>
    <col min="6" max="6" width="6.21875" customWidth="1"/>
    <col min="10" max="21" width="1.6640625" customWidth="1"/>
  </cols>
  <sheetData>
    <row r="2" spans="1:19" x14ac:dyDescent="0.2">
      <c r="A2" s="19" t="s">
        <v>36</v>
      </c>
      <c r="B2" t="s">
        <v>27</v>
      </c>
    </row>
    <row r="3" spans="1:19" x14ac:dyDescent="0.2">
      <c r="A3" s="19"/>
      <c r="B3" t="s">
        <v>35</v>
      </c>
    </row>
    <row r="4" spans="1:19" x14ac:dyDescent="0.2">
      <c r="A4" s="19"/>
      <c r="B4" t="s">
        <v>28</v>
      </c>
    </row>
    <row r="5" spans="1:19" x14ac:dyDescent="0.2">
      <c r="A5" s="19"/>
      <c r="B5" t="s">
        <v>14</v>
      </c>
      <c r="C5" s="1"/>
    </row>
    <row r="6" spans="1:19" x14ac:dyDescent="0.2">
      <c r="A6" s="19"/>
      <c r="B6" s="1"/>
      <c r="C6" s="1"/>
      <c r="M6" s="2"/>
      <c r="N6" s="2"/>
      <c r="O6" s="6"/>
      <c r="P6" s="2"/>
      <c r="Q6" s="2"/>
    </row>
    <row r="7" spans="1:19" ht="13.8" thickBot="1" x14ac:dyDescent="0.25">
      <c r="A7" s="19"/>
      <c r="B7" s="1" t="s">
        <v>11</v>
      </c>
      <c r="C7" s="36" t="s">
        <v>37</v>
      </c>
      <c r="D7" s="37" t="s">
        <v>15</v>
      </c>
      <c r="E7" s="37"/>
      <c r="F7" s="37"/>
      <c r="G7" s="37"/>
      <c r="L7" s="4"/>
      <c r="Q7" s="3"/>
    </row>
    <row r="8" spans="1:19" x14ac:dyDescent="0.2">
      <c r="A8" s="19"/>
      <c r="B8" s="27" t="s">
        <v>12</v>
      </c>
      <c r="C8" s="5" t="s">
        <v>41</v>
      </c>
      <c r="D8" s="8" t="s">
        <v>16</v>
      </c>
      <c r="E8" s="8"/>
      <c r="F8" s="8"/>
      <c r="G8" s="8"/>
      <c r="H8" s="28"/>
      <c r="K8" s="2"/>
      <c r="L8" s="6"/>
      <c r="M8" s="2"/>
      <c r="Q8" s="6"/>
    </row>
    <row r="9" spans="1:19" x14ac:dyDescent="0.2">
      <c r="A9" s="19"/>
      <c r="B9" s="116"/>
      <c r="C9" s="93"/>
      <c r="D9" s="190" t="s">
        <v>93</v>
      </c>
      <c r="E9" s="190"/>
      <c r="F9" s="190"/>
      <c r="G9" s="190"/>
      <c r="H9" s="191"/>
      <c r="J9" s="4"/>
      <c r="M9" s="3"/>
      <c r="P9" s="4"/>
      <c r="Q9" s="9"/>
      <c r="R9" s="3"/>
    </row>
    <row r="10" spans="1:19" x14ac:dyDescent="0.2">
      <c r="A10" s="40"/>
      <c r="B10" s="29"/>
      <c r="C10" s="8"/>
      <c r="D10" s="25" t="s">
        <v>17</v>
      </c>
      <c r="E10" s="5" t="s">
        <v>42</v>
      </c>
      <c r="F10" s="5">
        <v>1</v>
      </c>
      <c r="G10" s="8" t="s">
        <v>12</v>
      </c>
      <c r="H10" s="34"/>
      <c r="J10" s="4"/>
      <c r="K10" s="8"/>
      <c r="L10" s="8"/>
      <c r="M10" s="6"/>
      <c r="N10" s="2"/>
      <c r="O10" s="8"/>
      <c r="P10" s="4"/>
      <c r="Q10" s="8"/>
      <c r="R10" s="4"/>
    </row>
    <row r="11" spans="1:19" x14ac:dyDescent="0.2">
      <c r="A11" s="40"/>
      <c r="B11" s="8"/>
      <c r="C11" s="8"/>
      <c r="D11" s="25" t="s">
        <v>18</v>
      </c>
      <c r="E11" s="5" t="s">
        <v>41</v>
      </c>
      <c r="F11" s="5">
        <v>2</v>
      </c>
      <c r="G11" s="8" t="s">
        <v>12</v>
      </c>
      <c r="H11" s="34"/>
      <c r="J11" s="4"/>
      <c r="K11" s="8"/>
      <c r="L11" s="4"/>
      <c r="M11" s="8"/>
      <c r="N11" s="4"/>
      <c r="O11" s="8"/>
      <c r="P11" s="4"/>
      <c r="Q11" s="8"/>
      <c r="R11" s="4"/>
    </row>
    <row r="12" spans="1:19" x14ac:dyDescent="0.2">
      <c r="A12" s="40"/>
      <c r="B12" s="8"/>
      <c r="C12" s="8"/>
      <c r="D12" s="30" t="s">
        <v>19</v>
      </c>
      <c r="E12" s="31" t="s">
        <v>42</v>
      </c>
      <c r="F12" s="31">
        <v>4</v>
      </c>
      <c r="G12" s="32" t="s">
        <v>12</v>
      </c>
      <c r="H12" s="33" t="s">
        <v>43</v>
      </c>
      <c r="J12" s="4"/>
      <c r="K12" s="8"/>
      <c r="L12" s="4"/>
      <c r="M12" s="8"/>
      <c r="N12" s="4"/>
      <c r="O12" s="8"/>
      <c r="P12" s="4"/>
      <c r="Q12" s="8"/>
      <c r="R12" s="4"/>
    </row>
    <row r="13" spans="1:19" x14ac:dyDescent="0.2">
      <c r="A13" s="19"/>
      <c r="B13" s="29"/>
      <c r="C13" s="8"/>
      <c r="D13" s="25" t="s">
        <v>44</v>
      </c>
      <c r="E13" s="5" t="s">
        <v>41</v>
      </c>
      <c r="F13" s="5">
        <v>8</v>
      </c>
      <c r="G13" s="8" t="s">
        <v>12</v>
      </c>
      <c r="H13" s="34"/>
      <c r="J13" s="192" t="s">
        <v>20</v>
      </c>
      <c r="K13" s="192"/>
      <c r="L13" s="192" t="s">
        <v>38</v>
      </c>
      <c r="M13" s="192"/>
      <c r="N13" s="192" t="s">
        <v>38</v>
      </c>
      <c r="O13" s="192"/>
      <c r="P13" s="192" t="s">
        <v>20</v>
      </c>
      <c r="Q13" s="192"/>
      <c r="R13" s="192" t="s">
        <v>20</v>
      </c>
      <c r="S13" s="192"/>
    </row>
    <row r="14" spans="1:19" x14ac:dyDescent="0.2">
      <c r="A14" s="19"/>
      <c r="B14" s="29"/>
      <c r="C14" s="8"/>
      <c r="D14" s="25" t="s">
        <v>45</v>
      </c>
      <c r="E14" s="5" t="s">
        <v>41</v>
      </c>
      <c r="F14" s="5">
        <v>16</v>
      </c>
      <c r="G14" s="8" t="s">
        <v>12</v>
      </c>
      <c r="H14" s="34"/>
      <c r="J14" s="192"/>
      <c r="K14" s="192"/>
      <c r="L14" s="192"/>
      <c r="M14" s="192"/>
      <c r="N14" s="192"/>
      <c r="O14" s="192"/>
      <c r="P14" s="192"/>
      <c r="Q14" s="192"/>
      <c r="R14" s="192"/>
      <c r="S14" s="192"/>
    </row>
    <row r="15" spans="1:19" x14ac:dyDescent="0.2">
      <c r="A15" s="19"/>
      <c r="B15" s="29"/>
      <c r="C15" s="8"/>
      <c r="D15" s="25" t="s">
        <v>46</v>
      </c>
      <c r="E15" s="5" t="s">
        <v>41</v>
      </c>
      <c r="F15" s="5">
        <v>32</v>
      </c>
      <c r="G15" s="8" t="s">
        <v>12</v>
      </c>
      <c r="H15" s="34"/>
      <c r="J15" s="192"/>
      <c r="K15" s="192"/>
      <c r="L15" s="192"/>
      <c r="M15" s="192"/>
      <c r="N15" s="192"/>
      <c r="O15" s="192"/>
      <c r="P15" s="192"/>
      <c r="Q15" s="192"/>
      <c r="R15" s="192"/>
      <c r="S15" s="192"/>
    </row>
    <row r="16" spans="1:19" x14ac:dyDescent="0.2">
      <c r="A16" s="19"/>
      <c r="B16" s="29"/>
      <c r="C16" s="8"/>
      <c r="D16" s="25" t="s">
        <v>47</v>
      </c>
      <c r="E16" s="5" t="s">
        <v>41</v>
      </c>
      <c r="F16" s="5">
        <v>64</v>
      </c>
      <c r="G16" s="8" t="s">
        <v>12</v>
      </c>
      <c r="H16" s="34"/>
      <c r="J16" s="192"/>
      <c r="K16" s="192"/>
      <c r="L16" s="192"/>
      <c r="M16" s="192"/>
      <c r="N16" s="192"/>
      <c r="O16" s="192"/>
      <c r="P16" s="192"/>
      <c r="Q16" s="192"/>
      <c r="R16" s="192"/>
      <c r="S16" s="192"/>
    </row>
    <row r="17" spans="1:9" x14ac:dyDescent="0.2">
      <c r="A17" s="19"/>
      <c r="B17" s="29"/>
      <c r="C17" s="8"/>
      <c r="D17" s="30" t="s">
        <v>21</v>
      </c>
      <c r="E17" s="31" t="s">
        <v>41</v>
      </c>
      <c r="F17" s="31">
        <v>128</v>
      </c>
      <c r="G17" s="32" t="s">
        <v>12</v>
      </c>
      <c r="H17" s="33" t="s">
        <v>43</v>
      </c>
    </row>
    <row r="18" spans="1:9" x14ac:dyDescent="0.2">
      <c r="A18" s="19"/>
      <c r="B18" s="29"/>
      <c r="C18" s="8"/>
      <c r="D18" s="30" t="s">
        <v>22</v>
      </c>
      <c r="E18" s="31" t="s">
        <v>41</v>
      </c>
      <c r="F18" s="31">
        <v>256</v>
      </c>
      <c r="G18" s="32" t="s">
        <v>12</v>
      </c>
      <c r="H18" s="33" t="s">
        <v>43</v>
      </c>
    </row>
    <row r="19" spans="1:9" ht="13.8" thickBot="1" x14ac:dyDescent="0.25">
      <c r="A19" s="19"/>
      <c r="B19" s="35"/>
      <c r="C19" s="37"/>
      <c r="D19" s="39" t="s">
        <v>13</v>
      </c>
      <c r="E19" s="36" t="s">
        <v>42</v>
      </c>
      <c r="F19" s="36" t="s">
        <v>13</v>
      </c>
      <c r="G19" s="37" t="s">
        <v>12</v>
      </c>
      <c r="H19" s="38"/>
    </row>
    <row r="20" spans="1:9" ht="29.25" customHeight="1" x14ac:dyDescent="0.2">
      <c r="A20" s="19"/>
      <c r="D20" t="s">
        <v>23</v>
      </c>
      <c r="I20" s="10"/>
    </row>
    <row r="21" spans="1:9" ht="16.2" x14ac:dyDescent="0.2">
      <c r="A21" s="19" t="s">
        <v>48</v>
      </c>
      <c r="B21" s="11" t="s">
        <v>24</v>
      </c>
      <c r="C21" s="1" t="s">
        <v>39</v>
      </c>
      <c r="D21" s="12" t="s">
        <v>40</v>
      </c>
      <c r="E21" s="10"/>
      <c r="F21" s="10"/>
      <c r="G21" s="10"/>
      <c r="H21" s="10"/>
    </row>
    <row r="22" spans="1:9" x14ac:dyDescent="0.2">
      <c r="A22" s="19"/>
      <c r="B22" t="s">
        <v>106</v>
      </c>
    </row>
    <row r="23" spans="1:9" x14ac:dyDescent="0.2">
      <c r="A23" s="19" t="s">
        <v>49</v>
      </c>
      <c r="B23" s="45" t="s">
        <v>63</v>
      </c>
    </row>
    <row r="24" spans="1:9" x14ac:dyDescent="0.2">
      <c r="A24" s="19"/>
      <c r="B24" t="s">
        <v>64</v>
      </c>
    </row>
    <row r="25" spans="1:9" x14ac:dyDescent="0.2">
      <c r="A25" s="19"/>
      <c r="B25" t="s">
        <v>50</v>
      </c>
    </row>
    <row r="26" spans="1:9" x14ac:dyDescent="0.2">
      <c r="A26" s="19"/>
      <c r="B26" s="24" t="s">
        <v>62</v>
      </c>
    </row>
    <row r="27" spans="1:9" x14ac:dyDescent="0.2">
      <c r="A27" s="19"/>
    </row>
    <row r="28" spans="1:9" x14ac:dyDescent="0.2">
      <c r="A28" s="19"/>
      <c r="B28" t="s">
        <v>25</v>
      </c>
    </row>
    <row r="29" spans="1:9" x14ac:dyDescent="0.2">
      <c r="A29" s="19"/>
      <c r="B29" t="s">
        <v>26</v>
      </c>
    </row>
    <row r="30" spans="1:9" x14ac:dyDescent="0.2">
      <c r="A30" s="19"/>
    </row>
    <row r="31" spans="1:9" x14ac:dyDescent="0.2">
      <c r="A31" s="19"/>
      <c r="B31" s="94" t="s">
        <v>100</v>
      </c>
      <c r="H31" s="94" t="s">
        <v>87</v>
      </c>
    </row>
    <row r="32" spans="1:9" x14ac:dyDescent="0.2">
      <c r="A32" s="19"/>
      <c r="B32" t="s">
        <v>104</v>
      </c>
      <c r="H32" t="s">
        <v>105</v>
      </c>
    </row>
    <row r="33" spans="2:16" x14ac:dyDescent="0.2">
      <c r="B33" t="s">
        <v>101</v>
      </c>
      <c r="H33" t="s">
        <v>88</v>
      </c>
    </row>
    <row r="34" spans="2:16" x14ac:dyDescent="0.2">
      <c r="B34" t="s">
        <v>89</v>
      </c>
      <c r="H34" t="s">
        <v>89</v>
      </c>
    </row>
    <row r="35" spans="2:16" x14ac:dyDescent="0.2">
      <c r="B35" t="s">
        <v>102</v>
      </c>
      <c r="H35" t="s">
        <v>90</v>
      </c>
    </row>
    <row r="36" spans="2:16" x14ac:dyDescent="0.2">
      <c r="B36" t="s">
        <v>103</v>
      </c>
      <c r="H36" t="s">
        <v>91</v>
      </c>
    </row>
    <row r="37" spans="2:16" x14ac:dyDescent="0.2">
      <c r="I37" s="92"/>
      <c r="J37" s="92"/>
      <c r="K37" s="92"/>
      <c r="L37" s="92"/>
      <c r="M37" s="92"/>
      <c r="N37" s="92"/>
      <c r="O37" s="92"/>
      <c r="P37" s="92"/>
    </row>
    <row r="38" spans="2:16" x14ac:dyDescent="0.2">
      <c r="H38" s="92"/>
      <c r="I38" s="26"/>
    </row>
    <row r="39" spans="2:16" x14ac:dyDescent="0.2">
      <c r="H39" s="8"/>
    </row>
  </sheetData>
  <mergeCells count="6">
    <mergeCell ref="D9:H9"/>
    <mergeCell ref="R13:S16"/>
    <mergeCell ref="J13:K16"/>
    <mergeCell ref="L13:M16"/>
    <mergeCell ref="N13:O16"/>
    <mergeCell ref="P13:Q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D7DC4-5E96-4280-9CFD-48816AF6B264}">
  <sheetPr>
    <pageSetUpPr fitToPage="1"/>
  </sheetPr>
  <dimension ref="A1:AB23"/>
  <sheetViews>
    <sheetView view="pageBreakPreview" zoomScale="70" zoomScaleNormal="100" zoomScaleSheetLayoutView="70" workbookViewId="0">
      <pane xSplit="1" ySplit="11" topLeftCell="B12" activePane="bottomRight" state="frozen"/>
      <selection pane="topRight" activeCell="B1" sqref="B1"/>
      <selection pane="bottomLeft" activeCell="A9" sqref="A9"/>
      <selection pane="bottomRight" activeCell="B12" sqref="B12"/>
    </sheetView>
  </sheetViews>
  <sheetFormatPr defaultRowHeight="13.2" x14ac:dyDescent="0.2"/>
  <cols>
    <col min="1" max="1" width="11.33203125" customWidth="1"/>
    <col min="2" max="2" width="19.88671875" customWidth="1"/>
    <col min="3" max="3" width="11.21875" customWidth="1"/>
    <col min="4" max="28" width="5.6640625" customWidth="1"/>
    <col min="29" max="29" width="11.21875" customWidth="1"/>
  </cols>
  <sheetData>
    <row r="1" spans="1:28" ht="18.75" customHeight="1" thickBot="1" x14ac:dyDescent="0.25">
      <c r="B1" s="45"/>
      <c r="E1" s="127" t="s">
        <v>86</v>
      </c>
      <c r="J1" s="127"/>
      <c r="K1" s="127"/>
      <c r="L1" s="127"/>
      <c r="M1" s="127"/>
      <c r="N1" s="127"/>
      <c r="O1" s="127"/>
      <c r="P1" s="127"/>
      <c r="Q1" s="127"/>
      <c r="R1" s="127"/>
      <c r="S1" s="127"/>
      <c r="T1" s="127"/>
      <c r="U1" s="127"/>
    </row>
    <row r="2" spans="1:28" ht="18.75" customHeight="1" thickBot="1" x14ac:dyDescent="0.25">
      <c r="A2" t="s">
        <v>0</v>
      </c>
      <c r="B2" s="14" t="s">
        <v>29</v>
      </c>
      <c r="C2" t="s">
        <v>1</v>
      </c>
      <c r="E2" s="128" t="s">
        <v>98</v>
      </c>
      <c r="J2" s="128"/>
      <c r="K2" s="128"/>
      <c r="L2" s="128"/>
      <c r="M2" s="128"/>
      <c r="N2" s="128"/>
      <c r="O2" s="128"/>
      <c r="P2" s="128"/>
      <c r="Q2" s="128"/>
      <c r="R2" s="128"/>
      <c r="S2" s="128"/>
      <c r="T2" s="128"/>
      <c r="U2" s="128"/>
    </row>
    <row r="3" spans="1:28" ht="18.75" customHeight="1" thickBot="1" x14ac:dyDescent="0.25">
      <c r="A3" t="s">
        <v>2</v>
      </c>
      <c r="B3" s="14" t="s">
        <v>30</v>
      </c>
      <c r="E3" s="129" t="s">
        <v>136</v>
      </c>
      <c r="J3" s="129"/>
      <c r="K3" s="129"/>
      <c r="L3" s="129"/>
      <c r="M3" s="129"/>
      <c r="N3" s="129"/>
      <c r="O3" s="129"/>
      <c r="P3" s="129"/>
      <c r="Q3" s="129"/>
      <c r="R3" s="129"/>
      <c r="S3" s="129"/>
      <c r="T3" s="129"/>
      <c r="U3" s="129"/>
    </row>
    <row r="4" spans="1:28" ht="18.75" customHeight="1" thickBot="1" x14ac:dyDescent="0.25">
      <c r="A4" t="s">
        <v>4</v>
      </c>
      <c r="B4" s="14" t="s">
        <v>53</v>
      </c>
      <c r="E4" s="129" t="s">
        <v>137</v>
      </c>
      <c r="J4" s="129"/>
      <c r="K4" s="129"/>
      <c r="L4" s="129"/>
      <c r="M4" s="129"/>
      <c r="N4" s="129"/>
      <c r="O4" s="129"/>
      <c r="P4" s="129"/>
      <c r="Q4" s="129"/>
      <c r="R4" s="129"/>
      <c r="S4" s="129"/>
      <c r="T4" s="129"/>
      <c r="U4" s="129"/>
    </row>
    <row r="5" spans="1:28" ht="18.75" customHeight="1" thickBot="1" x14ac:dyDescent="0.25">
      <c r="A5" t="s">
        <v>5</v>
      </c>
      <c r="B5" s="91" t="s">
        <v>82</v>
      </c>
      <c r="C5" s="145"/>
      <c r="D5" s="102"/>
      <c r="E5" s="102"/>
      <c r="F5" s="102"/>
      <c r="G5" s="102"/>
      <c r="H5" s="102"/>
      <c r="I5" s="129"/>
      <c r="J5" s="129"/>
      <c r="K5" s="129"/>
      <c r="L5" s="129"/>
      <c r="M5" s="129"/>
      <c r="N5" s="129"/>
      <c r="O5" s="129"/>
      <c r="P5" s="129"/>
      <c r="Q5" s="129"/>
      <c r="R5" s="129"/>
      <c r="S5" s="129"/>
      <c r="T5" s="129"/>
      <c r="U5" s="129"/>
    </row>
    <row r="6" spans="1:28" ht="18.75" customHeight="1" thickBot="1" x14ac:dyDescent="0.25">
      <c r="B6" s="197" t="s">
        <v>120</v>
      </c>
      <c r="C6" s="197"/>
      <c r="D6" s="197"/>
      <c r="E6" s="156"/>
      <c r="F6" s="156"/>
      <c r="G6" s="156"/>
      <c r="H6" s="156"/>
      <c r="I6" s="129"/>
      <c r="J6" s="129"/>
      <c r="K6" s="129"/>
      <c r="L6" s="129"/>
      <c r="M6" s="129"/>
      <c r="N6" s="129"/>
      <c r="O6" s="129"/>
      <c r="P6" s="129"/>
      <c r="Q6" s="129"/>
      <c r="R6" s="129"/>
      <c r="S6" s="129"/>
      <c r="T6" s="129"/>
      <c r="U6" s="129"/>
    </row>
    <row r="7" spans="1:28" ht="18.75" customHeight="1" thickBot="1" x14ac:dyDescent="0.25">
      <c r="A7" t="s">
        <v>127</v>
      </c>
      <c r="B7" s="91" t="s">
        <v>129</v>
      </c>
      <c r="C7" s="145"/>
      <c r="D7" s="102"/>
      <c r="E7" s="102"/>
      <c r="F7" s="102"/>
      <c r="G7" s="102"/>
      <c r="H7" s="102"/>
      <c r="I7" s="129"/>
      <c r="J7" s="129"/>
      <c r="K7" s="129"/>
      <c r="L7" s="129"/>
      <c r="M7" s="129"/>
      <c r="N7" s="129"/>
      <c r="O7" s="129"/>
      <c r="P7" s="129"/>
      <c r="Q7" s="129"/>
      <c r="R7" s="129"/>
      <c r="S7" s="129"/>
      <c r="T7" s="129"/>
      <c r="U7" s="129"/>
    </row>
    <row r="8" spans="1:28" ht="18.75" customHeight="1" x14ac:dyDescent="0.2">
      <c r="B8" s="197" t="s">
        <v>128</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row>
    <row r="9" spans="1:28" ht="23.25" customHeight="1" thickBot="1" x14ac:dyDescent="0.25">
      <c r="A9" s="110"/>
      <c r="B9" s="189" t="s">
        <v>153</v>
      </c>
      <c r="C9" s="172"/>
      <c r="D9" s="172"/>
      <c r="E9" s="172"/>
      <c r="F9" s="172"/>
      <c r="G9" s="173" t="s">
        <v>139</v>
      </c>
      <c r="H9" s="172"/>
      <c r="I9" s="172"/>
      <c r="J9" s="172"/>
      <c r="K9" s="172"/>
      <c r="L9" s="172"/>
      <c r="M9" s="172"/>
      <c r="N9" s="172"/>
      <c r="O9" s="173" t="s">
        <v>123</v>
      </c>
      <c r="P9" s="172"/>
      <c r="Q9" s="172"/>
      <c r="R9" s="172"/>
      <c r="S9" s="172"/>
      <c r="T9" s="172"/>
      <c r="U9" s="172"/>
      <c r="V9" s="172"/>
      <c r="W9" s="172"/>
      <c r="X9" s="172"/>
      <c r="Y9" s="172"/>
      <c r="Z9" s="172"/>
      <c r="AA9" s="172"/>
      <c r="AB9" s="172"/>
    </row>
    <row r="10" spans="1:28" ht="15" customHeight="1" x14ac:dyDescent="0.2">
      <c r="A10" s="198" t="s">
        <v>7</v>
      </c>
      <c r="B10" s="150" t="s">
        <v>8</v>
      </c>
      <c r="C10" s="96" t="s">
        <v>54</v>
      </c>
      <c r="D10" s="103" t="s">
        <v>56</v>
      </c>
      <c r="E10" s="200" t="s">
        <v>138</v>
      </c>
      <c r="F10" s="201"/>
      <c r="G10" s="201"/>
      <c r="H10" s="202"/>
      <c r="I10" s="200" t="s">
        <v>121</v>
      </c>
      <c r="J10" s="201"/>
      <c r="K10" s="201"/>
      <c r="L10" s="202"/>
      <c r="M10" s="200" t="s">
        <v>122</v>
      </c>
      <c r="N10" s="201"/>
      <c r="O10" s="201"/>
      <c r="P10" s="202"/>
      <c r="Q10" s="200" t="s">
        <v>109</v>
      </c>
      <c r="R10" s="201"/>
      <c r="S10" s="201"/>
      <c r="T10" s="202"/>
      <c r="U10" s="201" t="s">
        <v>107</v>
      </c>
      <c r="V10" s="201"/>
      <c r="W10" s="201"/>
      <c r="X10" s="202"/>
      <c r="Y10" s="201" t="s">
        <v>108</v>
      </c>
      <c r="Z10" s="201"/>
      <c r="AA10" s="201"/>
      <c r="AB10" s="202"/>
    </row>
    <row r="11" spans="1:28" ht="15" customHeight="1" thickBot="1" x14ac:dyDescent="0.25">
      <c r="A11" s="199"/>
      <c r="B11" s="90" t="s">
        <v>9</v>
      </c>
      <c r="C11" s="97" t="s">
        <v>55</v>
      </c>
      <c r="D11" s="104" t="s">
        <v>57</v>
      </c>
      <c r="E11" s="203" t="s">
        <v>52</v>
      </c>
      <c r="F11" s="193"/>
      <c r="G11" s="193"/>
      <c r="H11" s="194"/>
      <c r="I11" s="203" t="s">
        <v>52</v>
      </c>
      <c r="J11" s="193"/>
      <c r="K11" s="193"/>
      <c r="L11" s="194"/>
      <c r="M11" s="203" t="s">
        <v>52</v>
      </c>
      <c r="N11" s="193"/>
      <c r="O11" s="193"/>
      <c r="P11" s="194"/>
      <c r="Q11" s="203" t="s">
        <v>52</v>
      </c>
      <c r="R11" s="193"/>
      <c r="S11" s="193"/>
      <c r="T11" s="194"/>
      <c r="U11" s="193" t="s">
        <v>52</v>
      </c>
      <c r="V11" s="193"/>
      <c r="W11" s="193"/>
      <c r="X11" s="194"/>
      <c r="Y11" s="193" t="s">
        <v>52</v>
      </c>
      <c r="Z11" s="193"/>
      <c r="AA11" s="193"/>
      <c r="AB11" s="194"/>
    </row>
    <row r="12" spans="1:28" ht="18.75" customHeight="1" x14ac:dyDescent="0.2">
      <c r="A12" s="195">
        <v>1</v>
      </c>
      <c r="B12" s="177" t="s">
        <v>124</v>
      </c>
      <c r="C12" s="41">
        <v>30303030</v>
      </c>
      <c r="D12" s="105">
        <v>2</v>
      </c>
      <c r="E12" s="111">
        <v>30</v>
      </c>
      <c r="F12" s="130" t="s">
        <v>151</v>
      </c>
      <c r="G12" s="15">
        <v>64</v>
      </c>
      <c r="H12" s="131" t="s">
        <v>152</v>
      </c>
      <c r="I12" s="111"/>
      <c r="J12" s="130" t="s">
        <v>11</v>
      </c>
      <c r="K12" s="15"/>
      <c r="L12" s="131" t="s">
        <v>12</v>
      </c>
      <c r="M12" s="111">
        <v>60</v>
      </c>
      <c r="N12" s="130" t="s">
        <v>11</v>
      </c>
      <c r="O12" s="15">
        <v>8</v>
      </c>
      <c r="P12" s="131" t="s">
        <v>12</v>
      </c>
      <c r="Q12" s="111"/>
      <c r="R12" s="130" t="s">
        <v>11</v>
      </c>
      <c r="S12" s="15"/>
      <c r="T12" s="131" t="s">
        <v>12</v>
      </c>
      <c r="U12" s="20"/>
      <c r="V12" s="130" t="s">
        <v>11</v>
      </c>
      <c r="W12" s="15"/>
      <c r="X12" s="131" t="s">
        <v>12</v>
      </c>
      <c r="Y12" s="20">
        <v>95</v>
      </c>
      <c r="Z12" s="130" t="s">
        <v>11</v>
      </c>
      <c r="AA12" s="15">
        <v>256</v>
      </c>
      <c r="AB12" s="131" t="s">
        <v>12</v>
      </c>
    </row>
    <row r="13" spans="1:28" ht="18.75" customHeight="1" thickBot="1" x14ac:dyDescent="0.25">
      <c r="A13" s="196"/>
      <c r="B13" s="178" t="s">
        <v>125</v>
      </c>
      <c r="C13" s="42">
        <v>40404040</v>
      </c>
      <c r="D13" s="106">
        <v>2</v>
      </c>
      <c r="E13" s="112">
        <v>30</v>
      </c>
      <c r="F13" s="7" t="s">
        <v>151</v>
      </c>
      <c r="G13" s="16">
        <v>64</v>
      </c>
      <c r="H13" s="13" t="s">
        <v>152</v>
      </c>
      <c r="I13" s="112"/>
      <c r="J13" s="7" t="s">
        <v>11</v>
      </c>
      <c r="K13" s="16"/>
      <c r="L13" s="13" t="s">
        <v>12</v>
      </c>
      <c r="M13" s="112">
        <v>60</v>
      </c>
      <c r="N13" s="7" t="s">
        <v>11</v>
      </c>
      <c r="O13" s="16">
        <v>8</v>
      </c>
      <c r="P13" s="13" t="s">
        <v>12</v>
      </c>
      <c r="Q13" s="112"/>
      <c r="R13" s="7" t="s">
        <v>11</v>
      </c>
      <c r="S13" s="16"/>
      <c r="T13" s="13" t="s">
        <v>12</v>
      </c>
      <c r="U13" s="21"/>
      <c r="V13" s="7" t="s">
        <v>11</v>
      </c>
      <c r="W13" s="16"/>
      <c r="X13" s="13" t="s">
        <v>12</v>
      </c>
      <c r="Y13" s="21">
        <v>115</v>
      </c>
      <c r="Z13" s="7" t="s">
        <v>11</v>
      </c>
      <c r="AA13" s="16">
        <v>256</v>
      </c>
      <c r="AB13" s="13" t="s">
        <v>12</v>
      </c>
    </row>
    <row r="14" spans="1:28" ht="18.75" customHeight="1" x14ac:dyDescent="0.2">
      <c r="A14" s="198">
        <v>2</v>
      </c>
      <c r="B14" s="177" t="s">
        <v>94</v>
      </c>
      <c r="C14" s="41" t="s">
        <v>97</v>
      </c>
      <c r="D14" s="105">
        <v>1</v>
      </c>
      <c r="E14" s="111"/>
      <c r="F14" s="130" t="s">
        <v>11</v>
      </c>
      <c r="G14" s="15"/>
      <c r="H14" s="131" t="s">
        <v>12</v>
      </c>
      <c r="I14" s="111"/>
      <c r="J14" s="130" t="s">
        <v>11</v>
      </c>
      <c r="K14" s="15"/>
      <c r="L14" s="131" t="s">
        <v>12</v>
      </c>
      <c r="M14" s="111">
        <v>60</v>
      </c>
      <c r="N14" s="130" t="s">
        <v>11</v>
      </c>
      <c r="O14" s="15">
        <v>16</v>
      </c>
      <c r="P14" s="131" t="s">
        <v>12</v>
      </c>
      <c r="Q14" s="111"/>
      <c r="R14" s="130" t="s">
        <v>11</v>
      </c>
      <c r="S14" s="15"/>
      <c r="T14" s="131" t="s">
        <v>12</v>
      </c>
      <c r="U14" s="20"/>
      <c r="V14" s="130" t="s">
        <v>11</v>
      </c>
      <c r="W14" s="15"/>
      <c r="X14" s="131" t="s">
        <v>12</v>
      </c>
      <c r="Y14" s="20">
        <v>80</v>
      </c>
      <c r="Z14" s="130" t="s">
        <v>11</v>
      </c>
      <c r="AA14" s="15">
        <v>256</v>
      </c>
      <c r="AB14" s="131" t="s">
        <v>12</v>
      </c>
    </row>
    <row r="15" spans="1:28" ht="18.75" customHeight="1" thickBot="1" x14ac:dyDescent="0.25">
      <c r="A15" s="199"/>
      <c r="B15" s="179" t="s">
        <v>95</v>
      </c>
      <c r="C15" s="43" t="s">
        <v>96</v>
      </c>
      <c r="D15" s="107">
        <v>1</v>
      </c>
      <c r="E15" s="113"/>
      <c r="F15" s="132" t="s">
        <v>11</v>
      </c>
      <c r="G15" s="17"/>
      <c r="H15" s="133" t="s">
        <v>12</v>
      </c>
      <c r="I15" s="113"/>
      <c r="J15" s="132" t="s">
        <v>11</v>
      </c>
      <c r="K15" s="17"/>
      <c r="L15" s="133" t="s">
        <v>12</v>
      </c>
      <c r="M15" s="113">
        <v>60</v>
      </c>
      <c r="N15" s="132" t="s">
        <v>11</v>
      </c>
      <c r="O15" s="17">
        <v>16</v>
      </c>
      <c r="P15" s="133" t="s">
        <v>12</v>
      </c>
      <c r="Q15" s="113"/>
      <c r="R15" s="132" t="s">
        <v>11</v>
      </c>
      <c r="S15" s="17"/>
      <c r="T15" s="133" t="s">
        <v>12</v>
      </c>
      <c r="U15" s="22"/>
      <c r="V15" s="132" t="s">
        <v>11</v>
      </c>
      <c r="W15" s="17"/>
      <c r="X15" s="133" t="s">
        <v>12</v>
      </c>
      <c r="Y15" s="22">
        <v>80</v>
      </c>
      <c r="Z15" s="132" t="s">
        <v>11</v>
      </c>
      <c r="AA15" s="17">
        <v>256</v>
      </c>
      <c r="AB15" s="133" t="s">
        <v>12</v>
      </c>
    </row>
    <row r="16" spans="1:28" ht="18.75" customHeight="1" x14ac:dyDescent="0.2">
      <c r="A16" s="109"/>
      <c r="B16" s="101"/>
      <c r="C16" s="109"/>
      <c r="D16" s="101"/>
      <c r="E16" s="101"/>
      <c r="F16" s="101"/>
      <c r="G16" s="101"/>
      <c r="H16" s="101"/>
      <c r="I16" s="101"/>
      <c r="J16" s="101"/>
      <c r="K16" s="101"/>
      <c r="L16" s="101"/>
      <c r="M16" s="101"/>
      <c r="N16" s="101"/>
      <c r="O16" s="101"/>
      <c r="P16" s="101"/>
      <c r="Q16" s="109"/>
      <c r="R16" s="109"/>
      <c r="S16" s="109"/>
      <c r="T16" s="109"/>
      <c r="U16" s="109"/>
      <c r="V16" s="109"/>
      <c r="W16" s="109"/>
      <c r="X16" s="109"/>
      <c r="Y16" s="109"/>
      <c r="Z16" s="109"/>
      <c r="AA16" s="109"/>
      <c r="AB16" s="109"/>
    </row>
    <row r="17" spans="1:28" ht="23.25" customHeight="1" thickBot="1" x14ac:dyDescent="0.25">
      <c r="A17" s="110" t="s">
        <v>130</v>
      </c>
      <c r="G17" s="173" t="s">
        <v>139</v>
      </c>
      <c r="O17" s="146" t="s">
        <v>123</v>
      </c>
    </row>
    <row r="18" spans="1:28" ht="15" customHeight="1" x14ac:dyDescent="0.2">
      <c r="A18" s="198" t="s">
        <v>7</v>
      </c>
      <c r="B18" s="150" t="s">
        <v>8</v>
      </c>
      <c r="C18" s="96" t="s">
        <v>54</v>
      </c>
      <c r="D18" s="103" t="s">
        <v>56</v>
      </c>
      <c r="E18" s="200" t="s">
        <v>138</v>
      </c>
      <c r="F18" s="201"/>
      <c r="G18" s="201"/>
      <c r="H18" s="202"/>
      <c r="I18" s="209" t="s">
        <v>121</v>
      </c>
      <c r="J18" s="204"/>
      <c r="K18" s="204"/>
      <c r="L18" s="205"/>
      <c r="M18" s="209" t="s">
        <v>122</v>
      </c>
      <c r="N18" s="204"/>
      <c r="O18" s="204"/>
      <c r="P18" s="205"/>
      <c r="Q18" s="209" t="s">
        <v>109</v>
      </c>
      <c r="R18" s="204"/>
      <c r="S18" s="204"/>
      <c r="T18" s="205"/>
      <c r="U18" s="204" t="s">
        <v>107</v>
      </c>
      <c r="V18" s="204"/>
      <c r="W18" s="204"/>
      <c r="X18" s="205"/>
      <c r="Y18" s="201" t="s">
        <v>108</v>
      </c>
      <c r="Z18" s="201"/>
      <c r="AA18" s="201"/>
      <c r="AB18" s="202"/>
    </row>
    <row r="19" spans="1:28" ht="15" customHeight="1" thickBot="1" x14ac:dyDescent="0.25">
      <c r="A19" s="199"/>
      <c r="B19" s="90" t="s">
        <v>9</v>
      </c>
      <c r="C19" s="97" t="s">
        <v>55</v>
      </c>
      <c r="D19" s="104" t="s">
        <v>57</v>
      </c>
      <c r="E19" s="206" t="s">
        <v>52</v>
      </c>
      <c r="F19" s="207"/>
      <c r="G19" s="207"/>
      <c r="H19" s="208"/>
      <c r="I19" s="206" t="s">
        <v>52</v>
      </c>
      <c r="J19" s="207"/>
      <c r="K19" s="207"/>
      <c r="L19" s="208"/>
      <c r="M19" s="206" t="s">
        <v>52</v>
      </c>
      <c r="N19" s="207"/>
      <c r="O19" s="207"/>
      <c r="P19" s="208"/>
      <c r="Q19" s="206" t="s">
        <v>52</v>
      </c>
      <c r="R19" s="207"/>
      <c r="S19" s="207"/>
      <c r="T19" s="208"/>
      <c r="U19" s="207" t="s">
        <v>52</v>
      </c>
      <c r="V19" s="207"/>
      <c r="W19" s="207"/>
      <c r="X19" s="208"/>
      <c r="Y19" s="193" t="s">
        <v>52</v>
      </c>
      <c r="Z19" s="193"/>
      <c r="AA19" s="193"/>
      <c r="AB19" s="194"/>
    </row>
    <row r="20" spans="1:28" ht="18.75" customHeight="1" x14ac:dyDescent="0.2">
      <c r="A20" s="195" t="s">
        <v>131</v>
      </c>
      <c r="B20" s="177" t="s">
        <v>70</v>
      </c>
      <c r="C20" s="41">
        <v>12345678</v>
      </c>
      <c r="D20" s="105">
        <v>2</v>
      </c>
      <c r="E20" s="111">
        <v>1</v>
      </c>
      <c r="F20" s="130" t="s">
        <v>151</v>
      </c>
      <c r="G20" s="15">
        <v>1</v>
      </c>
      <c r="H20" s="131" t="s">
        <v>152</v>
      </c>
      <c r="I20" s="111">
        <v>1</v>
      </c>
      <c r="J20" s="130" t="s">
        <v>11</v>
      </c>
      <c r="K20" s="15">
        <v>16</v>
      </c>
      <c r="L20" s="131" t="s">
        <v>12</v>
      </c>
      <c r="M20" s="111"/>
      <c r="N20" s="130" t="s">
        <v>11</v>
      </c>
      <c r="O20" s="15" t="s">
        <v>72</v>
      </c>
      <c r="P20" s="131" t="s">
        <v>12</v>
      </c>
      <c r="Q20" s="111">
        <v>100</v>
      </c>
      <c r="R20" s="130" t="s">
        <v>11</v>
      </c>
      <c r="S20" s="15">
        <v>32</v>
      </c>
      <c r="T20" s="131" t="s">
        <v>12</v>
      </c>
      <c r="U20" s="20">
        <v>150</v>
      </c>
      <c r="V20" s="130" t="s">
        <v>11</v>
      </c>
      <c r="W20" s="15">
        <v>20</v>
      </c>
      <c r="X20" s="131" t="s">
        <v>12</v>
      </c>
      <c r="Y20" s="20"/>
      <c r="Z20" s="130" t="s">
        <v>11</v>
      </c>
      <c r="AA20" s="15" t="s">
        <v>73</v>
      </c>
      <c r="AB20" s="131" t="s">
        <v>12</v>
      </c>
    </row>
    <row r="21" spans="1:28" ht="18.75" customHeight="1" thickBot="1" x14ac:dyDescent="0.25">
      <c r="A21" s="196"/>
      <c r="B21" s="178" t="s">
        <v>71</v>
      </c>
      <c r="C21" s="42">
        <v>87654321</v>
      </c>
      <c r="D21" s="106">
        <v>2</v>
      </c>
      <c r="E21" s="112">
        <v>1</v>
      </c>
      <c r="F21" s="7" t="s">
        <v>151</v>
      </c>
      <c r="G21" s="16">
        <v>1</v>
      </c>
      <c r="H21" s="13" t="s">
        <v>152</v>
      </c>
      <c r="I21" s="112">
        <v>1</v>
      </c>
      <c r="J21" s="7" t="s">
        <v>11</v>
      </c>
      <c r="K21" s="16">
        <v>16</v>
      </c>
      <c r="L21" s="13" t="s">
        <v>12</v>
      </c>
      <c r="M21" s="112"/>
      <c r="N21" s="7" t="s">
        <v>11</v>
      </c>
      <c r="O21" s="16" t="s">
        <v>72</v>
      </c>
      <c r="P21" s="13" t="s">
        <v>12</v>
      </c>
      <c r="Q21" s="112">
        <v>100</v>
      </c>
      <c r="R21" s="7" t="s">
        <v>11</v>
      </c>
      <c r="S21" s="16">
        <v>32</v>
      </c>
      <c r="T21" s="13" t="s">
        <v>12</v>
      </c>
      <c r="U21" s="21">
        <v>150</v>
      </c>
      <c r="V21" s="7" t="s">
        <v>11</v>
      </c>
      <c r="W21" s="16">
        <v>20</v>
      </c>
      <c r="X21" s="13" t="s">
        <v>12</v>
      </c>
      <c r="Y21" s="21"/>
      <c r="Z21" s="7" t="s">
        <v>11</v>
      </c>
      <c r="AA21" s="16" t="s">
        <v>72</v>
      </c>
      <c r="AB21" s="13" t="s">
        <v>12</v>
      </c>
    </row>
    <row r="22" spans="1:28" ht="18.75" customHeight="1" x14ac:dyDescent="0.2">
      <c r="A22" s="198" t="s">
        <v>132</v>
      </c>
      <c r="B22" s="177" t="s">
        <v>84</v>
      </c>
      <c r="C22" s="41">
        <v>10101010</v>
      </c>
      <c r="D22" s="105">
        <v>2</v>
      </c>
      <c r="E22" s="111">
        <v>10</v>
      </c>
      <c r="F22" s="130" t="s">
        <v>151</v>
      </c>
      <c r="G22" s="15">
        <v>32</v>
      </c>
      <c r="H22" s="131" t="s">
        <v>152</v>
      </c>
      <c r="I22" s="111"/>
      <c r="J22" s="130" t="s">
        <v>11</v>
      </c>
      <c r="K22" s="15"/>
      <c r="L22" s="131" t="s">
        <v>12</v>
      </c>
      <c r="M22" s="111">
        <v>20</v>
      </c>
      <c r="N22" s="130" t="s">
        <v>11</v>
      </c>
      <c r="O22" s="15">
        <v>4</v>
      </c>
      <c r="P22" s="131" t="s">
        <v>12</v>
      </c>
      <c r="Q22" s="111">
        <v>50</v>
      </c>
      <c r="R22" s="130" t="s">
        <v>11</v>
      </c>
      <c r="S22" s="15">
        <v>16</v>
      </c>
      <c r="T22" s="131" t="s">
        <v>12</v>
      </c>
      <c r="U22" s="20"/>
      <c r="V22" s="130" t="s">
        <v>11</v>
      </c>
      <c r="W22" s="15"/>
      <c r="X22" s="131" t="s">
        <v>12</v>
      </c>
      <c r="Y22" s="20">
        <v>55</v>
      </c>
      <c r="Z22" s="130" t="s">
        <v>11</v>
      </c>
      <c r="AA22" s="15">
        <v>64</v>
      </c>
      <c r="AB22" s="131" t="s">
        <v>12</v>
      </c>
    </row>
    <row r="23" spans="1:28" ht="18.75" customHeight="1" thickBot="1" x14ac:dyDescent="0.25">
      <c r="A23" s="199"/>
      <c r="B23" s="179" t="s">
        <v>85</v>
      </c>
      <c r="C23" s="43">
        <v>20202020</v>
      </c>
      <c r="D23" s="107">
        <v>2</v>
      </c>
      <c r="E23" s="113">
        <v>10</v>
      </c>
      <c r="F23" s="132" t="s">
        <v>151</v>
      </c>
      <c r="G23" s="17">
        <v>32</v>
      </c>
      <c r="H23" s="133" t="s">
        <v>152</v>
      </c>
      <c r="I23" s="113"/>
      <c r="J23" s="132" t="s">
        <v>11</v>
      </c>
      <c r="K23" s="17"/>
      <c r="L23" s="133" t="s">
        <v>12</v>
      </c>
      <c r="M23" s="113">
        <v>40</v>
      </c>
      <c r="N23" s="132" t="s">
        <v>11</v>
      </c>
      <c r="O23" s="17">
        <v>16</v>
      </c>
      <c r="P23" s="133" t="s">
        <v>12</v>
      </c>
      <c r="Q23" s="113">
        <v>50</v>
      </c>
      <c r="R23" s="132" t="s">
        <v>11</v>
      </c>
      <c r="S23" s="17">
        <v>16</v>
      </c>
      <c r="T23" s="133" t="s">
        <v>12</v>
      </c>
      <c r="U23" s="22"/>
      <c r="V23" s="132" t="s">
        <v>11</v>
      </c>
      <c r="W23" s="17"/>
      <c r="X23" s="133" t="s">
        <v>12</v>
      </c>
      <c r="Y23" s="22">
        <v>75</v>
      </c>
      <c r="Z23" s="132" t="s">
        <v>11</v>
      </c>
      <c r="AA23" s="17">
        <v>128</v>
      </c>
      <c r="AB23" s="133" t="s">
        <v>12</v>
      </c>
    </row>
  </sheetData>
  <mergeCells count="32">
    <mergeCell ref="A20:A21"/>
    <mergeCell ref="A22:A23"/>
    <mergeCell ref="U18:X18"/>
    <mergeCell ref="Y18:AB18"/>
    <mergeCell ref="E19:H19"/>
    <mergeCell ref="I19:L19"/>
    <mergeCell ref="M19:P19"/>
    <mergeCell ref="Q19:T19"/>
    <mergeCell ref="U19:X19"/>
    <mergeCell ref="Y19:AB19"/>
    <mergeCell ref="A18:A19"/>
    <mergeCell ref="E18:H18"/>
    <mergeCell ref="I18:L18"/>
    <mergeCell ref="M18:P18"/>
    <mergeCell ref="Q18:T18"/>
    <mergeCell ref="A14:A15"/>
    <mergeCell ref="I11:L11"/>
    <mergeCell ref="M11:P11"/>
    <mergeCell ref="Q11:T11"/>
    <mergeCell ref="U11:X11"/>
    <mergeCell ref="Y11:AB11"/>
    <mergeCell ref="A12:A13"/>
    <mergeCell ref="B6:D6"/>
    <mergeCell ref="B8:AB8"/>
    <mergeCell ref="A10:A11"/>
    <mergeCell ref="E10:H10"/>
    <mergeCell ref="I10:L10"/>
    <mergeCell ref="M10:P10"/>
    <mergeCell ref="Q10:T10"/>
    <mergeCell ref="U10:X10"/>
    <mergeCell ref="Y10:AB10"/>
    <mergeCell ref="E11:H11"/>
  </mergeCells>
  <phoneticPr fontId="19"/>
  <dataValidations count="2">
    <dataValidation type="list" allowBlank="1" showInputMessage="1" showErrorMessage="1" sqref="B7" xr:uid="{6881E12C-A2B1-4400-B3E0-C28ACFFB24DD}">
      <formula1>"参加,不参加"</formula1>
    </dataValidation>
    <dataValidation type="list" allowBlank="1" showDropDown="1" showInputMessage="1" showErrorMessage="1" error="埼玉県選手権地区予選は枠外、1、2、4、8、16本（ブロック内の順位）の入力です。" sqref="O20:O23 O12:O15" xr:uid="{EB6FECE8-9C63-4BE6-943E-00C0834220CE}">
      <formula1>"枠外,1,2,4,8,16"</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B65"/>
  <sheetViews>
    <sheetView tabSelected="1" view="pageBreakPreview" zoomScaleNormal="100" zoomScaleSheetLayoutView="100" workbookViewId="0">
      <pane xSplit="1" ySplit="11" topLeftCell="B12" activePane="bottomRight" state="frozen"/>
      <selection pane="topRight" activeCell="B1" sqref="B1"/>
      <selection pane="bottomLeft" activeCell="A9" sqref="A9"/>
      <selection pane="bottomRight" activeCell="H18" sqref="H18"/>
    </sheetView>
  </sheetViews>
  <sheetFormatPr defaultRowHeight="13.2" x14ac:dyDescent="0.2"/>
  <cols>
    <col min="1" max="1" width="11.33203125" customWidth="1"/>
    <col min="2" max="2" width="20" customWidth="1"/>
    <col min="3" max="3" width="11.21875" customWidth="1"/>
    <col min="4" max="28" width="5.6640625" customWidth="1"/>
    <col min="29" max="29" width="11.21875" customWidth="1"/>
  </cols>
  <sheetData>
    <row r="1" spans="1:28" ht="18.75" customHeight="1" thickBot="1" x14ac:dyDescent="0.25">
      <c r="B1" s="45"/>
      <c r="E1" s="127" t="s">
        <v>86</v>
      </c>
      <c r="J1" s="127"/>
      <c r="K1" s="127"/>
      <c r="L1" s="127"/>
      <c r="M1" s="127"/>
      <c r="N1" s="127"/>
      <c r="O1" s="127"/>
      <c r="P1" s="127"/>
      <c r="Q1" s="127"/>
      <c r="R1" s="127"/>
      <c r="S1" s="127"/>
      <c r="T1" s="127"/>
      <c r="U1" s="127"/>
    </row>
    <row r="2" spans="1:28" ht="18.75" customHeight="1" thickBot="1" x14ac:dyDescent="0.25">
      <c r="A2" t="s">
        <v>0</v>
      </c>
      <c r="B2" s="14"/>
      <c r="C2" t="s">
        <v>1</v>
      </c>
      <c r="E2" s="128" t="s">
        <v>98</v>
      </c>
      <c r="J2" s="128"/>
      <c r="K2" s="128"/>
      <c r="L2" s="128"/>
      <c r="M2" s="128"/>
      <c r="N2" s="128"/>
      <c r="O2" s="128"/>
      <c r="P2" s="128"/>
      <c r="Q2" s="128"/>
      <c r="R2" s="128"/>
      <c r="S2" s="128"/>
      <c r="T2" s="128"/>
      <c r="U2" s="128"/>
    </row>
    <row r="3" spans="1:28" ht="18.75" customHeight="1" thickBot="1" x14ac:dyDescent="0.25">
      <c r="A3" t="s">
        <v>2</v>
      </c>
      <c r="B3" s="14"/>
      <c r="E3" s="129" t="s">
        <v>136</v>
      </c>
      <c r="J3" s="129"/>
      <c r="K3" s="129"/>
      <c r="L3" s="129"/>
      <c r="M3" s="129"/>
      <c r="N3" s="129"/>
      <c r="O3" s="129"/>
      <c r="P3" s="129"/>
      <c r="Q3" s="129"/>
      <c r="R3" s="129"/>
      <c r="S3" s="129"/>
      <c r="T3" s="129"/>
      <c r="U3" s="129"/>
    </row>
    <row r="4" spans="1:28" ht="18.75" customHeight="1" thickBot="1" x14ac:dyDescent="0.25">
      <c r="A4" t="s">
        <v>4</v>
      </c>
      <c r="B4" s="14"/>
      <c r="E4" s="129" t="s">
        <v>137</v>
      </c>
      <c r="J4" s="129"/>
      <c r="K4" s="129"/>
      <c r="L4" s="129"/>
      <c r="M4" s="129"/>
      <c r="N4" s="129"/>
      <c r="O4" s="129"/>
      <c r="P4" s="129"/>
      <c r="Q4" s="129"/>
      <c r="R4" s="129"/>
      <c r="S4" s="129"/>
      <c r="T4" s="129"/>
      <c r="U4" s="129"/>
    </row>
    <row r="5" spans="1:28" ht="18.75" customHeight="1" thickBot="1" x14ac:dyDescent="0.25">
      <c r="A5" t="s">
        <v>5</v>
      </c>
      <c r="B5" s="91"/>
      <c r="C5" s="145"/>
      <c r="D5" s="102"/>
      <c r="E5" s="102"/>
      <c r="F5" s="102"/>
      <c r="G5" s="102"/>
      <c r="H5" s="102"/>
      <c r="I5" s="129"/>
      <c r="J5" s="129"/>
      <c r="K5" s="129"/>
      <c r="L5" s="129"/>
      <c r="M5" s="129"/>
      <c r="N5" s="129"/>
      <c r="O5" s="129"/>
      <c r="P5" s="129"/>
      <c r="Q5" s="129"/>
      <c r="R5" s="129"/>
      <c r="S5" s="129"/>
      <c r="T5" s="129"/>
      <c r="U5" s="129"/>
    </row>
    <row r="6" spans="1:28" ht="18.75" customHeight="1" thickBot="1" x14ac:dyDescent="0.25">
      <c r="B6" s="197" t="s">
        <v>120</v>
      </c>
      <c r="C6" s="197"/>
      <c r="D6" s="197"/>
      <c r="E6" s="156"/>
      <c r="F6" s="156"/>
      <c r="G6" s="156"/>
      <c r="H6" s="156"/>
      <c r="I6" s="129"/>
      <c r="J6" s="129"/>
      <c r="K6" s="129"/>
      <c r="L6" s="129"/>
      <c r="M6" s="129"/>
      <c r="N6" s="129"/>
      <c r="O6" s="129"/>
      <c r="P6" s="129"/>
      <c r="Q6" s="129"/>
      <c r="R6" s="129"/>
      <c r="S6" s="129"/>
      <c r="T6" s="129"/>
      <c r="U6" s="129"/>
    </row>
    <row r="7" spans="1:28" ht="18.75" customHeight="1" thickBot="1" x14ac:dyDescent="0.25">
      <c r="A7" t="s">
        <v>127</v>
      </c>
      <c r="B7" s="91"/>
      <c r="C7" s="145"/>
      <c r="D7" s="102"/>
      <c r="E7" s="102"/>
      <c r="F7" s="102"/>
      <c r="G7" s="102"/>
      <c r="H7" s="102"/>
      <c r="I7" s="129"/>
      <c r="J7" s="129"/>
      <c r="K7" s="129"/>
      <c r="L7" s="129"/>
      <c r="M7" s="129"/>
      <c r="N7" s="129"/>
      <c r="O7" s="129"/>
      <c r="P7" s="129"/>
      <c r="Q7" s="129"/>
      <c r="R7" s="129"/>
      <c r="S7" s="129"/>
      <c r="T7" s="129"/>
      <c r="U7" s="129"/>
    </row>
    <row r="8" spans="1:28" ht="18.75" customHeight="1" x14ac:dyDescent="0.2">
      <c r="B8" s="197" t="s">
        <v>128</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row>
    <row r="9" spans="1:28" ht="23.25" customHeight="1" thickBot="1" x14ac:dyDescent="0.25">
      <c r="A9" s="110"/>
      <c r="B9" s="189" t="s">
        <v>153</v>
      </c>
      <c r="C9" s="172"/>
      <c r="D9" s="172"/>
      <c r="E9" s="172"/>
      <c r="F9" s="172"/>
      <c r="G9" s="173" t="s">
        <v>139</v>
      </c>
      <c r="H9" s="172"/>
      <c r="I9" s="172"/>
      <c r="J9" s="172"/>
      <c r="K9" s="172"/>
      <c r="L9" s="172"/>
      <c r="M9" s="172"/>
      <c r="N9" s="172"/>
      <c r="O9" s="173" t="s">
        <v>123</v>
      </c>
      <c r="P9" s="172"/>
      <c r="Q9" s="172"/>
      <c r="R9" s="172"/>
      <c r="S9" s="172"/>
      <c r="T9" s="172"/>
      <c r="U9" s="172"/>
      <c r="V9" s="172"/>
      <c r="W9" s="172"/>
      <c r="X9" s="172"/>
      <c r="Y9" s="172"/>
      <c r="Z9" s="172"/>
      <c r="AA9" s="172"/>
      <c r="AB9" s="172"/>
    </row>
    <row r="10" spans="1:28" ht="15" customHeight="1" x14ac:dyDescent="0.2">
      <c r="A10" s="198" t="s">
        <v>7</v>
      </c>
      <c r="B10" s="95" t="s">
        <v>8</v>
      </c>
      <c r="C10" s="96" t="s">
        <v>54</v>
      </c>
      <c r="D10" s="103" t="s">
        <v>56</v>
      </c>
      <c r="E10" s="200" t="s">
        <v>138</v>
      </c>
      <c r="F10" s="201"/>
      <c r="G10" s="201"/>
      <c r="H10" s="202"/>
      <c r="I10" s="200" t="s">
        <v>121</v>
      </c>
      <c r="J10" s="201"/>
      <c r="K10" s="201"/>
      <c r="L10" s="202"/>
      <c r="M10" s="200" t="s">
        <v>122</v>
      </c>
      <c r="N10" s="201"/>
      <c r="O10" s="201"/>
      <c r="P10" s="202"/>
      <c r="Q10" s="200" t="s">
        <v>109</v>
      </c>
      <c r="R10" s="201"/>
      <c r="S10" s="201"/>
      <c r="T10" s="202"/>
      <c r="U10" s="201" t="s">
        <v>107</v>
      </c>
      <c r="V10" s="201"/>
      <c r="W10" s="201"/>
      <c r="X10" s="202"/>
      <c r="Y10" s="201" t="s">
        <v>108</v>
      </c>
      <c r="Z10" s="201"/>
      <c r="AA10" s="201"/>
      <c r="AB10" s="202"/>
    </row>
    <row r="11" spans="1:28" ht="15" customHeight="1" thickBot="1" x14ac:dyDescent="0.25">
      <c r="A11" s="199"/>
      <c r="B11" s="90" t="s">
        <v>9</v>
      </c>
      <c r="C11" s="97" t="s">
        <v>55</v>
      </c>
      <c r="D11" s="104" t="s">
        <v>57</v>
      </c>
      <c r="E11" s="203" t="s">
        <v>52</v>
      </c>
      <c r="F11" s="193"/>
      <c r="G11" s="193"/>
      <c r="H11" s="194"/>
      <c r="I11" s="203" t="s">
        <v>52</v>
      </c>
      <c r="J11" s="193"/>
      <c r="K11" s="193"/>
      <c r="L11" s="194"/>
      <c r="M11" s="203" t="s">
        <v>52</v>
      </c>
      <c r="N11" s="193"/>
      <c r="O11" s="193"/>
      <c r="P11" s="194"/>
      <c r="Q11" s="203" t="s">
        <v>52</v>
      </c>
      <c r="R11" s="193"/>
      <c r="S11" s="193"/>
      <c r="T11" s="194"/>
      <c r="U11" s="193" t="s">
        <v>52</v>
      </c>
      <c r="V11" s="193"/>
      <c r="W11" s="193"/>
      <c r="X11" s="194"/>
      <c r="Y11" s="193" t="s">
        <v>52</v>
      </c>
      <c r="Z11" s="193"/>
      <c r="AA11" s="193"/>
      <c r="AB11" s="194"/>
    </row>
    <row r="12" spans="1:28" ht="18.75" customHeight="1" x14ac:dyDescent="0.2">
      <c r="A12" s="195">
        <v>1</v>
      </c>
      <c r="B12" s="177"/>
      <c r="C12" s="41"/>
      <c r="D12" s="105"/>
      <c r="E12" s="111"/>
      <c r="F12" s="130" t="s">
        <v>151</v>
      </c>
      <c r="G12" s="15"/>
      <c r="H12" s="131" t="s">
        <v>152</v>
      </c>
      <c r="I12" s="111"/>
      <c r="J12" s="130" t="s">
        <v>11</v>
      </c>
      <c r="K12" s="15"/>
      <c r="L12" s="131" t="s">
        <v>12</v>
      </c>
      <c r="M12" s="111"/>
      <c r="N12" s="130" t="s">
        <v>11</v>
      </c>
      <c r="O12" s="15"/>
      <c r="P12" s="131" t="s">
        <v>12</v>
      </c>
      <c r="Q12" s="111"/>
      <c r="R12" s="130" t="s">
        <v>11</v>
      </c>
      <c r="S12" s="15"/>
      <c r="T12" s="131" t="s">
        <v>12</v>
      </c>
      <c r="U12" s="20"/>
      <c r="V12" s="130" t="s">
        <v>11</v>
      </c>
      <c r="W12" s="15"/>
      <c r="X12" s="131" t="s">
        <v>12</v>
      </c>
      <c r="Y12" s="20"/>
      <c r="Z12" s="130" t="s">
        <v>11</v>
      </c>
      <c r="AA12" s="15"/>
      <c r="AB12" s="131" t="s">
        <v>12</v>
      </c>
    </row>
    <row r="13" spans="1:28" ht="18.75" customHeight="1" thickBot="1" x14ac:dyDescent="0.25">
      <c r="A13" s="196"/>
      <c r="B13" s="178"/>
      <c r="C13" s="42"/>
      <c r="D13" s="106"/>
      <c r="E13" s="112"/>
      <c r="F13" s="7" t="s">
        <v>151</v>
      </c>
      <c r="G13" s="16"/>
      <c r="H13" s="13" t="s">
        <v>152</v>
      </c>
      <c r="I13" s="112"/>
      <c r="J13" s="7" t="s">
        <v>11</v>
      </c>
      <c r="K13" s="16"/>
      <c r="L13" s="13" t="s">
        <v>12</v>
      </c>
      <c r="M13" s="112"/>
      <c r="N13" s="7" t="s">
        <v>11</v>
      </c>
      <c r="O13" s="16"/>
      <c r="P13" s="13" t="s">
        <v>12</v>
      </c>
      <c r="Q13" s="112"/>
      <c r="R13" s="7" t="s">
        <v>11</v>
      </c>
      <c r="S13" s="16"/>
      <c r="T13" s="13" t="s">
        <v>12</v>
      </c>
      <c r="U13" s="21"/>
      <c r="V13" s="7" t="s">
        <v>11</v>
      </c>
      <c r="W13" s="16"/>
      <c r="X13" s="13" t="s">
        <v>12</v>
      </c>
      <c r="Y13" s="21"/>
      <c r="Z13" s="7" t="s">
        <v>11</v>
      </c>
      <c r="AA13" s="16"/>
      <c r="AB13" s="13" t="s">
        <v>12</v>
      </c>
    </row>
    <row r="14" spans="1:28" ht="18.75" customHeight="1" x14ac:dyDescent="0.2">
      <c r="A14" s="198">
        <v>2</v>
      </c>
      <c r="B14" s="177"/>
      <c r="C14" s="41"/>
      <c r="D14" s="105"/>
      <c r="E14" s="111"/>
      <c r="F14" s="130" t="s">
        <v>151</v>
      </c>
      <c r="G14" s="15"/>
      <c r="H14" s="131" t="s">
        <v>152</v>
      </c>
      <c r="I14" s="111"/>
      <c r="J14" s="130" t="s">
        <v>11</v>
      </c>
      <c r="K14" s="15"/>
      <c r="L14" s="131" t="s">
        <v>12</v>
      </c>
      <c r="M14" s="111"/>
      <c r="N14" s="130" t="s">
        <v>11</v>
      </c>
      <c r="O14" s="15"/>
      <c r="P14" s="131" t="s">
        <v>12</v>
      </c>
      <c r="Q14" s="111"/>
      <c r="R14" s="130" t="s">
        <v>11</v>
      </c>
      <c r="S14" s="15"/>
      <c r="T14" s="131" t="s">
        <v>12</v>
      </c>
      <c r="U14" s="20"/>
      <c r="V14" s="130" t="s">
        <v>11</v>
      </c>
      <c r="W14" s="15"/>
      <c r="X14" s="131" t="s">
        <v>12</v>
      </c>
      <c r="Y14" s="20"/>
      <c r="Z14" s="130" t="s">
        <v>11</v>
      </c>
      <c r="AA14" s="15"/>
      <c r="AB14" s="131" t="s">
        <v>12</v>
      </c>
    </row>
    <row r="15" spans="1:28" ht="18.75" customHeight="1" thickBot="1" x14ac:dyDescent="0.25">
      <c r="A15" s="199"/>
      <c r="B15" s="179"/>
      <c r="C15" s="43"/>
      <c r="D15" s="107"/>
      <c r="E15" s="113"/>
      <c r="F15" s="132" t="s">
        <v>151</v>
      </c>
      <c r="G15" s="17"/>
      <c r="H15" s="133" t="s">
        <v>152</v>
      </c>
      <c r="I15" s="113"/>
      <c r="J15" s="132" t="s">
        <v>11</v>
      </c>
      <c r="K15" s="17"/>
      <c r="L15" s="133" t="s">
        <v>12</v>
      </c>
      <c r="M15" s="113"/>
      <c r="N15" s="132" t="s">
        <v>11</v>
      </c>
      <c r="O15" s="17"/>
      <c r="P15" s="133" t="s">
        <v>12</v>
      </c>
      <c r="Q15" s="113"/>
      <c r="R15" s="132" t="s">
        <v>11</v>
      </c>
      <c r="S15" s="17"/>
      <c r="T15" s="133" t="s">
        <v>12</v>
      </c>
      <c r="U15" s="22"/>
      <c r="V15" s="132" t="s">
        <v>11</v>
      </c>
      <c r="W15" s="17"/>
      <c r="X15" s="133" t="s">
        <v>12</v>
      </c>
      <c r="Y15" s="22"/>
      <c r="Z15" s="132" t="s">
        <v>11</v>
      </c>
      <c r="AA15" s="17"/>
      <c r="AB15" s="133" t="s">
        <v>12</v>
      </c>
    </row>
    <row r="16" spans="1:28" ht="18.75" customHeight="1" x14ac:dyDescent="0.2">
      <c r="A16" s="198">
        <v>3</v>
      </c>
      <c r="B16" s="180"/>
      <c r="C16" s="44"/>
      <c r="D16" s="108"/>
      <c r="E16" s="114"/>
      <c r="F16" s="134" t="s">
        <v>151</v>
      </c>
      <c r="G16" s="18"/>
      <c r="H16" s="135" t="s">
        <v>152</v>
      </c>
      <c r="I16" s="114"/>
      <c r="J16" s="134" t="s">
        <v>11</v>
      </c>
      <c r="K16" s="18"/>
      <c r="L16" s="135" t="s">
        <v>12</v>
      </c>
      <c r="M16" s="114"/>
      <c r="N16" s="134" t="s">
        <v>11</v>
      </c>
      <c r="O16" s="18"/>
      <c r="P16" s="135" t="s">
        <v>12</v>
      </c>
      <c r="Q16" s="114"/>
      <c r="R16" s="134" t="s">
        <v>11</v>
      </c>
      <c r="S16" s="18"/>
      <c r="T16" s="135" t="s">
        <v>12</v>
      </c>
      <c r="U16" s="23"/>
      <c r="V16" s="134" t="s">
        <v>11</v>
      </c>
      <c r="W16" s="18"/>
      <c r="X16" s="135" t="s">
        <v>12</v>
      </c>
      <c r="Y16" s="23"/>
      <c r="Z16" s="134" t="s">
        <v>11</v>
      </c>
      <c r="AA16" s="18"/>
      <c r="AB16" s="135" t="s">
        <v>12</v>
      </c>
    </row>
    <row r="17" spans="1:28" ht="18.75" customHeight="1" thickBot="1" x14ac:dyDescent="0.25">
      <c r="A17" s="199"/>
      <c r="B17" s="179"/>
      <c r="C17" s="43"/>
      <c r="D17" s="107"/>
      <c r="E17" s="113"/>
      <c r="F17" s="132" t="s">
        <v>151</v>
      </c>
      <c r="G17" s="17"/>
      <c r="H17" s="133" t="s">
        <v>152</v>
      </c>
      <c r="I17" s="113"/>
      <c r="J17" s="132" t="s">
        <v>11</v>
      </c>
      <c r="K17" s="17"/>
      <c r="L17" s="133" t="s">
        <v>12</v>
      </c>
      <c r="M17" s="113"/>
      <c r="N17" s="132" t="s">
        <v>11</v>
      </c>
      <c r="O17" s="17"/>
      <c r="P17" s="133" t="s">
        <v>12</v>
      </c>
      <c r="Q17" s="113"/>
      <c r="R17" s="132" t="s">
        <v>11</v>
      </c>
      <c r="S17" s="17"/>
      <c r="T17" s="133" t="s">
        <v>12</v>
      </c>
      <c r="U17" s="22"/>
      <c r="V17" s="132" t="s">
        <v>11</v>
      </c>
      <c r="W17" s="17"/>
      <c r="X17" s="133" t="s">
        <v>12</v>
      </c>
      <c r="Y17" s="22"/>
      <c r="Z17" s="132" t="s">
        <v>11</v>
      </c>
      <c r="AA17" s="17"/>
      <c r="AB17" s="133" t="s">
        <v>12</v>
      </c>
    </row>
    <row r="18" spans="1:28" ht="18.75" customHeight="1" x14ac:dyDescent="0.2">
      <c r="A18" s="198">
        <v>4</v>
      </c>
      <c r="B18" s="177"/>
      <c r="C18" s="41"/>
      <c r="D18" s="105"/>
      <c r="E18" s="111"/>
      <c r="F18" s="130" t="s">
        <v>151</v>
      </c>
      <c r="G18" s="15"/>
      <c r="H18" s="131" t="s">
        <v>152</v>
      </c>
      <c r="I18" s="111"/>
      <c r="J18" s="130" t="s">
        <v>11</v>
      </c>
      <c r="K18" s="15"/>
      <c r="L18" s="131" t="s">
        <v>12</v>
      </c>
      <c r="M18" s="111"/>
      <c r="N18" s="130" t="s">
        <v>11</v>
      </c>
      <c r="O18" s="15"/>
      <c r="P18" s="131" t="s">
        <v>12</v>
      </c>
      <c r="Q18" s="111"/>
      <c r="R18" s="130" t="s">
        <v>11</v>
      </c>
      <c r="S18" s="15"/>
      <c r="T18" s="131" t="s">
        <v>12</v>
      </c>
      <c r="U18" s="20"/>
      <c r="V18" s="130" t="s">
        <v>11</v>
      </c>
      <c r="W18" s="15"/>
      <c r="X18" s="131" t="s">
        <v>12</v>
      </c>
      <c r="Y18" s="20"/>
      <c r="Z18" s="130" t="s">
        <v>11</v>
      </c>
      <c r="AA18" s="15"/>
      <c r="AB18" s="131" t="s">
        <v>12</v>
      </c>
    </row>
    <row r="19" spans="1:28" ht="18.75" customHeight="1" thickBot="1" x14ac:dyDescent="0.25">
      <c r="A19" s="199"/>
      <c r="B19" s="179"/>
      <c r="C19" s="43"/>
      <c r="D19" s="107"/>
      <c r="E19" s="113"/>
      <c r="F19" s="132" t="s">
        <v>151</v>
      </c>
      <c r="G19" s="17"/>
      <c r="H19" s="133" t="s">
        <v>152</v>
      </c>
      <c r="I19" s="113"/>
      <c r="J19" s="132" t="s">
        <v>11</v>
      </c>
      <c r="K19" s="17"/>
      <c r="L19" s="133" t="s">
        <v>12</v>
      </c>
      <c r="M19" s="113"/>
      <c r="N19" s="132" t="s">
        <v>11</v>
      </c>
      <c r="O19" s="17"/>
      <c r="P19" s="133" t="s">
        <v>12</v>
      </c>
      <c r="Q19" s="113"/>
      <c r="R19" s="132" t="s">
        <v>11</v>
      </c>
      <c r="S19" s="17"/>
      <c r="T19" s="133" t="s">
        <v>12</v>
      </c>
      <c r="U19" s="22"/>
      <c r="V19" s="132" t="s">
        <v>11</v>
      </c>
      <c r="W19" s="17"/>
      <c r="X19" s="133" t="s">
        <v>12</v>
      </c>
      <c r="Y19" s="22"/>
      <c r="Z19" s="132" t="s">
        <v>11</v>
      </c>
      <c r="AA19" s="17"/>
      <c r="AB19" s="133" t="s">
        <v>12</v>
      </c>
    </row>
    <row r="20" spans="1:28" ht="18.75" customHeight="1" x14ac:dyDescent="0.2">
      <c r="A20" s="198">
        <v>5</v>
      </c>
      <c r="B20" s="180"/>
      <c r="C20" s="44"/>
      <c r="D20" s="108"/>
      <c r="E20" s="114"/>
      <c r="F20" s="134" t="s">
        <v>151</v>
      </c>
      <c r="G20" s="18"/>
      <c r="H20" s="135" t="s">
        <v>152</v>
      </c>
      <c r="I20" s="114"/>
      <c r="J20" s="134" t="s">
        <v>11</v>
      </c>
      <c r="K20" s="18"/>
      <c r="L20" s="135" t="s">
        <v>12</v>
      </c>
      <c r="M20" s="114"/>
      <c r="N20" s="134" t="s">
        <v>11</v>
      </c>
      <c r="O20" s="18"/>
      <c r="P20" s="135" t="s">
        <v>12</v>
      </c>
      <c r="Q20" s="114"/>
      <c r="R20" s="134" t="s">
        <v>11</v>
      </c>
      <c r="S20" s="18"/>
      <c r="T20" s="135" t="s">
        <v>12</v>
      </c>
      <c r="U20" s="23"/>
      <c r="V20" s="134" t="s">
        <v>11</v>
      </c>
      <c r="W20" s="18"/>
      <c r="X20" s="135" t="s">
        <v>12</v>
      </c>
      <c r="Y20" s="23"/>
      <c r="Z20" s="134" t="s">
        <v>11</v>
      </c>
      <c r="AA20" s="18"/>
      <c r="AB20" s="135" t="s">
        <v>12</v>
      </c>
    </row>
    <row r="21" spans="1:28" ht="18.75" customHeight="1" thickBot="1" x14ac:dyDescent="0.25">
      <c r="A21" s="199"/>
      <c r="B21" s="178"/>
      <c r="C21" s="42"/>
      <c r="D21" s="106"/>
      <c r="E21" s="112"/>
      <c r="F21" s="7" t="s">
        <v>151</v>
      </c>
      <c r="G21" s="16"/>
      <c r="H21" s="13" t="s">
        <v>152</v>
      </c>
      <c r="I21" s="112"/>
      <c r="J21" s="7" t="s">
        <v>11</v>
      </c>
      <c r="K21" s="16"/>
      <c r="L21" s="13" t="s">
        <v>12</v>
      </c>
      <c r="M21" s="112"/>
      <c r="N21" s="7" t="s">
        <v>11</v>
      </c>
      <c r="O21" s="16"/>
      <c r="P21" s="13" t="s">
        <v>12</v>
      </c>
      <c r="Q21" s="112"/>
      <c r="R21" s="7" t="s">
        <v>11</v>
      </c>
      <c r="S21" s="16"/>
      <c r="T21" s="13" t="s">
        <v>12</v>
      </c>
      <c r="U21" s="21"/>
      <c r="V21" s="7" t="s">
        <v>11</v>
      </c>
      <c r="W21" s="16"/>
      <c r="X21" s="13" t="s">
        <v>12</v>
      </c>
      <c r="Y21" s="21"/>
      <c r="Z21" s="7" t="s">
        <v>11</v>
      </c>
      <c r="AA21" s="16"/>
      <c r="AB21" s="13" t="s">
        <v>12</v>
      </c>
    </row>
    <row r="22" spans="1:28" ht="18.75" customHeight="1" x14ac:dyDescent="0.2">
      <c r="A22" s="198">
        <v>6</v>
      </c>
      <c r="B22" s="177"/>
      <c r="C22" s="41"/>
      <c r="D22" s="105"/>
      <c r="E22" s="111"/>
      <c r="F22" s="130" t="s">
        <v>151</v>
      </c>
      <c r="G22" s="15"/>
      <c r="H22" s="131" t="s">
        <v>152</v>
      </c>
      <c r="I22" s="111"/>
      <c r="J22" s="130" t="s">
        <v>11</v>
      </c>
      <c r="K22" s="15"/>
      <c r="L22" s="131" t="s">
        <v>12</v>
      </c>
      <c r="M22" s="111"/>
      <c r="N22" s="130" t="s">
        <v>11</v>
      </c>
      <c r="O22" s="15"/>
      <c r="P22" s="131" t="s">
        <v>12</v>
      </c>
      <c r="Q22" s="111"/>
      <c r="R22" s="130" t="s">
        <v>11</v>
      </c>
      <c r="S22" s="15"/>
      <c r="T22" s="131" t="s">
        <v>12</v>
      </c>
      <c r="U22" s="20"/>
      <c r="V22" s="130" t="s">
        <v>11</v>
      </c>
      <c r="W22" s="15"/>
      <c r="X22" s="131" t="s">
        <v>12</v>
      </c>
      <c r="Y22" s="20"/>
      <c r="Z22" s="130" t="s">
        <v>11</v>
      </c>
      <c r="AA22" s="15"/>
      <c r="AB22" s="131" t="s">
        <v>12</v>
      </c>
    </row>
    <row r="23" spans="1:28" ht="18.75" customHeight="1" thickBot="1" x14ac:dyDescent="0.25">
      <c r="A23" s="199"/>
      <c r="B23" s="179"/>
      <c r="C23" s="43"/>
      <c r="D23" s="107"/>
      <c r="E23" s="113"/>
      <c r="F23" s="132" t="s">
        <v>151</v>
      </c>
      <c r="G23" s="17"/>
      <c r="H23" s="133" t="s">
        <v>152</v>
      </c>
      <c r="I23" s="113"/>
      <c r="J23" s="132" t="s">
        <v>11</v>
      </c>
      <c r="K23" s="17"/>
      <c r="L23" s="133" t="s">
        <v>12</v>
      </c>
      <c r="M23" s="113"/>
      <c r="N23" s="132" t="s">
        <v>11</v>
      </c>
      <c r="O23" s="17"/>
      <c r="P23" s="133" t="s">
        <v>12</v>
      </c>
      <c r="Q23" s="113"/>
      <c r="R23" s="132" t="s">
        <v>11</v>
      </c>
      <c r="S23" s="17"/>
      <c r="T23" s="133" t="s">
        <v>12</v>
      </c>
      <c r="U23" s="22"/>
      <c r="V23" s="132" t="s">
        <v>11</v>
      </c>
      <c r="W23" s="17"/>
      <c r="X23" s="133" t="s">
        <v>12</v>
      </c>
      <c r="Y23" s="22"/>
      <c r="Z23" s="132" t="s">
        <v>11</v>
      </c>
      <c r="AA23" s="17"/>
      <c r="AB23" s="133" t="s">
        <v>12</v>
      </c>
    </row>
    <row r="24" spans="1:28" ht="18.75" customHeight="1" x14ac:dyDescent="0.2">
      <c r="A24" s="198">
        <v>7</v>
      </c>
      <c r="B24" s="180"/>
      <c r="C24" s="44"/>
      <c r="D24" s="108"/>
      <c r="E24" s="114"/>
      <c r="F24" s="134" t="s">
        <v>151</v>
      </c>
      <c r="G24" s="18"/>
      <c r="H24" s="135" t="s">
        <v>152</v>
      </c>
      <c r="I24" s="114"/>
      <c r="J24" s="134" t="s">
        <v>11</v>
      </c>
      <c r="K24" s="18"/>
      <c r="L24" s="135" t="s">
        <v>12</v>
      </c>
      <c r="M24" s="114"/>
      <c r="N24" s="134" t="s">
        <v>11</v>
      </c>
      <c r="O24" s="18"/>
      <c r="P24" s="135" t="s">
        <v>12</v>
      </c>
      <c r="Q24" s="114"/>
      <c r="R24" s="134" t="s">
        <v>11</v>
      </c>
      <c r="S24" s="18"/>
      <c r="T24" s="135" t="s">
        <v>12</v>
      </c>
      <c r="U24" s="23"/>
      <c r="V24" s="134" t="s">
        <v>11</v>
      </c>
      <c r="W24" s="18"/>
      <c r="X24" s="135" t="s">
        <v>12</v>
      </c>
      <c r="Y24" s="23"/>
      <c r="Z24" s="134" t="s">
        <v>11</v>
      </c>
      <c r="AA24" s="18"/>
      <c r="AB24" s="135" t="s">
        <v>12</v>
      </c>
    </row>
    <row r="25" spans="1:28" ht="18.75" customHeight="1" thickBot="1" x14ac:dyDescent="0.25">
      <c r="A25" s="199"/>
      <c r="B25" s="178"/>
      <c r="C25" s="42"/>
      <c r="D25" s="106"/>
      <c r="E25" s="112"/>
      <c r="F25" s="7" t="s">
        <v>151</v>
      </c>
      <c r="G25" s="16"/>
      <c r="H25" s="13" t="s">
        <v>152</v>
      </c>
      <c r="I25" s="112"/>
      <c r="J25" s="7" t="s">
        <v>11</v>
      </c>
      <c r="K25" s="16"/>
      <c r="L25" s="13" t="s">
        <v>12</v>
      </c>
      <c r="M25" s="112"/>
      <c r="N25" s="7" t="s">
        <v>11</v>
      </c>
      <c r="O25" s="16"/>
      <c r="P25" s="13" t="s">
        <v>12</v>
      </c>
      <c r="Q25" s="112"/>
      <c r="R25" s="7" t="s">
        <v>11</v>
      </c>
      <c r="S25" s="16"/>
      <c r="T25" s="13" t="s">
        <v>12</v>
      </c>
      <c r="U25" s="21"/>
      <c r="V25" s="7" t="s">
        <v>11</v>
      </c>
      <c r="W25" s="16"/>
      <c r="X25" s="13" t="s">
        <v>12</v>
      </c>
      <c r="Y25" s="21"/>
      <c r="Z25" s="7" t="s">
        <v>11</v>
      </c>
      <c r="AA25" s="16"/>
      <c r="AB25" s="13" t="s">
        <v>12</v>
      </c>
    </row>
    <row r="26" spans="1:28" ht="18.75" customHeight="1" x14ac:dyDescent="0.2">
      <c r="A26" s="198">
        <v>8</v>
      </c>
      <c r="B26" s="177"/>
      <c r="C26" s="41"/>
      <c r="D26" s="105"/>
      <c r="E26" s="111"/>
      <c r="F26" s="130" t="s">
        <v>151</v>
      </c>
      <c r="G26" s="15"/>
      <c r="H26" s="131" t="s">
        <v>152</v>
      </c>
      <c r="I26" s="111"/>
      <c r="J26" s="130" t="s">
        <v>11</v>
      </c>
      <c r="K26" s="15"/>
      <c r="L26" s="131" t="s">
        <v>12</v>
      </c>
      <c r="M26" s="111"/>
      <c r="N26" s="130" t="s">
        <v>11</v>
      </c>
      <c r="O26" s="15"/>
      <c r="P26" s="131" t="s">
        <v>12</v>
      </c>
      <c r="Q26" s="111"/>
      <c r="R26" s="130" t="s">
        <v>11</v>
      </c>
      <c r="S26" s="15"/>
      <c r="T26" s="131" t="s">
        <v>12</v>
      </c>
      <c r="U26" s="20"/>
      <c r="V26" s="130" t="s">
        <v>11</v>
      </c>
      <c r="W26" s="15"/>
      <c r="X26" s="131" t="s">
        <v>12</v>
      </c>
      <c r="Y26" s="20"/>
      <c r="Z26" s="130" t="s">
        <v>11</v>
      </c>
      <c r="AA26" s="15"/>
      <c r="AB26" s="131" t="s">
        <v>12</v>
      </c>
    </row>
    <row r="27" spans="1:28" ht="18.75" customHeight="1" thickBot="1" x14ac:dyDescent="0.25">
      <c r="A27" s="199"/>
      <c r="B27" s="179"/>
      <c r="C27" s="43"/>
      <c r="D27" s="107"/>
      <c r="E27" s="113"/>
      <c r="F27" s="132" t="s">
        <v>151</v>
      </c>
      <c r="G27" s="17"/>
      <c r="H27" s="133" t="s">
        <v>152</v>
      </c>
      <c r="I27" s="113"/>
      <c r="J27" s="132" t="s">
        <v>11</v>
      </c>
      <c r="K27" s="17"/>
      <c r="L27" s="133" t="s">
        <v>12</v>
      </c>
      <c r="M27" s="113"/>
      <c r="N27" s="132" t="s">
        <v>11</v>
      </c>
      <c r="O27" s="17"/>
      <c r="P27" s="133" t="s">
        <v>12</v>
      </c>
      <c r="Q27" s="113"/>
      <c r="R27" s="132" t="s">
        <v>11</v>
      </c>
      <c r="S27" s="17"/>
      <c r="T27" s="133" t="s">
        <v>12</v>
      </c>
      <c r="U27" s="22"/>
      <c r="V27" s="132" t="s">
        <v>11</v>
      </c>
      <c r="W27" s="17"/>
      <c r="X27" s="133" t="s">
        <v>12</v>
      </c>
      <c r="Y27" s="22"/>
      <c r="Z27" s="132" t="s">
        <v>11</v>
      </c>
      <c r="AA27" s="17"/>
      <c r="AB27" s="133" t="s">
        <v>12</v>
      </c>
    </row>
    <row r="28" spans="1:28" ht="18.75" customHeight="1" x14ac:dyDescent="0.2">
      <c r="A28" s="198">
        <v>9</v>
      </c>
      <c r="B28" s="180"/>
      <c r="C28" s="44"/>
      <c r="D28" s="108"/>
      <c r="E28" s="114"/>
      <c r="F28" s="134" t="s">
        <v>151</v>
      </c>
      <c r="G28" s="18"/>
      <c r="H28" s="135" t="s">
        <v>152</v>
      </c>
      <c r="I28" s="114"/>
      <c r="J28" s="134" t="s">
        <v>11</v>
      </c>
      <c r="K28" s="18"/>
      <c r="L28" s="135" t="s">
        <v>12</v>
      </c>
      <c r="M28" s="114"/>
      <c r="N28" s="134" t="s">
        <v>11</v>
      </c>
      <c r="O28" s="18"/>
      <c r="P28" s="135" t="s">
        <v>12</v>
      </c>
      <c r="Q28" s="114"/>
      <c r="R28" s="134" t="s">
        <v>11</v>
      </c>
      <c r="S28" s="18"/>
      <c r="T28" s="135" t="s">
        <v>12</v>
      </c>
      <c r="U28" s="23"/>
      <c r="V28" s="134" t="s">
        <v>11</v>
      </c>
      <c r="W28" s="18"/>
      <c r="X28" s="135" t="s">
        <v>12</v>
      </c>
      <c r="Y28" s="23"/>
      <c r="Z28" s="134" t="s">
        <v>11</v>
      </c>
      <c r="AA28" s="18"/>
      <c r="AB28" s="135" t="s">
        <v>12</v>
      </c>
    </row>
    <row r="29" spans="1:28" ht="18.75" customHeight="1" thickBot="1" x14ac:dyDescent="0.25">
      <c r="A29" s="199"/>
      <c r="B29" s="178"/>
      <c r="C29" s="42"/>
      <c r="D29" s="106"/>
      <c r="E29" s="112"/>
      <c r="F29" s="7" t="s">
        <v>151</v>
      </c>
      <c r="G29" s="16"/>
      <c r="H29" s="13" t="s">
        <v>152</v>
      </c>
      <c r="I29" s="112"/>
      <c r="J29" s="7" t="s">
        <v>11</v>
      </c>
      <c r="K29" s="16"/>
      <c r="L29" s="13" t="s">
        <v>12</v>
      </c>
      <c r="M29" s="112"/>
      <c r="N29" s="7" t="s">
        <v>11</v>
      </c>
      <c r="O29" s="16"/>
      <c r="P29" s="13" t="s">
        <v>12</v>
      </c>
      <c r="Q29" s="112"/>
      <c r="R29" s="7" t="s">
        <v>11</v>
      </c>
      <c r="S29" s="16"/>
      <c r="T29" s="13" t="s">
        <v>12</v>
      </c>
      <c r="U29" s="21"/>
      <c r="V29" s="7" t="s">
        <v>11</v>
      </c>
      <c r="W29" s="16"/>
      <c r="X29" s="13" t="s">
        <v>12</v>
      </c>
      <c r="Y29" s="21"/>
      <c r="Z29" s="7" t="s">
        <v>11</v>
      </c>
      <c r="AA29" s="16"/>
      <c r="AB29" s="13" t="s">
        <v>12</v>
      </c>
    </row>
    <row r="30" spans="1:28" ht="18.75" customHeight="1" x14ac:dyDescent="0.2">
      <c r="A30" s="198">
        <v>10</v>
      </c>
      <c r="B30" s="177"/>
      <c r="C30" s="41"/>
      <c r="D30" s="105"/>
      <c r="E30" s="111"/>
      <c r="F30" s="130" t="s">
        <v>151</v>
      </c>
      <c r="G30" s="15"/>
      <c r="H30" s="131" t="s">
        <v>152</v>
      </c>
      <c r="I30" s="111"/>
      <c r="J30" s="130" t="s">
        <v>11</v>
      </c>
      <c r="K30" s="15"/>
      <c r="L30" s="131" t="s">
        <v>12</v>
      </c>
      <c r="M30" s="111"/>
      <c r="N30" s="130" t="s">
        <v>11</v>
      </c>
      <c r="O30" s="15"/>
      <c r="P30" s="131" t="s">
        <v>12</v>
      </c>
      <c r="Q30" s="111"/>
      <c r="R30" s="130" t="s">
        <v>11</v>
      </c>
      <c r="S30" s="15"/>
      <c r="T30" s="131" t="s">
        <v>12</v>
      </c>
      <c r="U30" s="20"/>
      <c r="V30" s="130" t="s">
        <v>11</v>
      </c>
      <c r="W30" s="15"/>
      <c r="X30" s="131" t="s">
        <v>12</v>
      </c>
      <c r="Y30" s="20"/>
      <c r="Z30" s="130" t="s">
        <v>11</v>
      </c>
      <c r="AA30" s="15"/>
      <c r="AB30" s="131" t="s">
        <v>12</v>
      </c>
    </row>
    <row r="31" spans="1:28" ht="18.75" customHeight="1" thickBot="1" x14ac:dyDescent="0.25">
      <c r="A31" s="199"/>
      <c r="B31" s="179"/>
      <c r="C31" s="43"/>
      <c r="D31" s="107"/>
      <c r="E31" s="113"/>
      <c r="F31" s="132" t="s">
        <v>151</v>
      </c>
      <c r="G31" s="17"/>
      <c r="H31" s="133" t="s">
        <v>152</v>
      </c>
      <c r="I31" s="113"/>
      <c r="J31" s="132" t="s">
        <v>11</v>
      </c>
      <c r="K31" s="17"/>
      <c r="L31" s="133" t="s">
        <v>12</v>
      </c>
      <c r="M31" s="113"/>
      <c r="N31" s="132" t="s">
        <v>11</v>
      </c>
      <c r="O31" s="17"/>
      <c r="P31" s="133" t="s">
        <v>12</v>
      </c>
      <c r="Q31" s="113"/>
      <c r="R31" s="132" t="s">
        <v>11</v>
      </c>
      <c r="S31" s="17"/>
      <c r="T31" s="133" t="s">
        <v>12</v>
      </c>
      <c r="U31" s="22"/>
      <c r="V31" s="132" t="s">
        <v>11</v>
      </c>
      <c r="W31" s="17"/>
      <c r="X31" s="133" t="s">
        <v>12</v>
      </c>
      <c r="Y31" s="22"/>
      <c r="Z31" s="132" t="s">
        <v>11</v>
      </c>
      <c r="AA31" s="17"/>
      <c r="AB31" s="133" t="s">
        <v>12</v>
      </c>
    </row>
    <row r="32" spans="1:28" ht="18.75" customHeight="1" x14ac:dyDescent="0.2">
      <c r="A32" s="198">
        <v>11</v>
      </c>
      <c r="B32" s="180"/>
      <c r="C32" s="44"/>
      <c r="D32" s="108"/>
      <c r="E32" s="114"/>
      <c r="F32" s="134" t="s">
        <v>151</v>
      </c>
      <c r="G32" s="18"/>
      <c r="H32" s="135" t="s">
        <v>152</v>
      </c>
      <c r="I32" s="114"/>
      <c r="J32" s="134" t="s">
        <v>11</v>
      </c>
      <c r="K32" s="18"/>
      <c r="L32" s="135" t="s">
        <v>12</v>
      </c>
      <c r="M32" s="114"/>
      <c r="N32" s="134" t="s">
        <v>11</v>
      </c>
      <c r="O32" s="18"/>
      <c r="P32" s="135" t="s">
        <v>12</v>
      </c>
      <c r="Q32" s="114"/>
      <c r="R32" s="134" t="s">
        <v>11</v>
      </c>
      <c r="S32" s="18"/>
      <c r="T32" s="135" t="s">
        <v>12</v>
      </c>
      <c r="U32" s="23"/>
      <c r="V32" s="134" t="s">
        <v>11</v>
      </c>
      <c r="W32" s="18"/>
      <c r="X32" s="135" t="s">
        <v>12</v>
      </c>
      <c r="Y32" s="23"/>
      <c r="Z32" s="134" t="s">
        <v>11</v>
      </c>
      <c r="AA32" s="18"/>
      <c r="AB32" s="135" t="s">
        <v>12</v>
      </c>
    </row>
    <row r="33" spans="1:28" ht="18.75" customHeight="1" thickBot="1" x14ac:dyDescent="0.25">
      <c r="A33" s="199"/>
      <c r="B33" s="178"/>
      <c r="C33" s="42"/>
      <c r="D33" s="106"/>
      <c r="E33" s="112"/>
      <c r="F33" s="7" t="s">
        <v>151</v>
      </c>
      <c r="G33" s="16"/>
      <c r="H33" s="13" t="s">
        <v>152</v>
      </c>
      <c r="I33" s="112"/>
      <c r="J33" s="7" t="s">
        <v>11</v>
      </c>
      <c r="K33" s="16"/>
      <c r="L33" s="13" t="s">
        <v>12</v>
      </c>
      <c r="M33" s="112"/>
      <c r="N33" s="7" t="s">
        <v>11</v>
      </c>
      <c r="O33" s="16"/>
      <c r="P33" s="13" t="s">
        <v>12</v>
      </c>
      <c r="Q33" s="112"/>
      <c r="R33" s="7" t="s">
        <v>11</v>
      </c>
      <c r="S33" s="16"/>
      <c r="T33" s="13" t="s">
        <v>12</v>
      </c>
      <c r="U33" s="21"/>
      <c r="V33" s="7" t="s">
        <v>11</v>
      </c>
      <c r="W33" s="16"/>
      <c r="X33" s="13" t="s">
        <v>12</v>
      </c>
      <c r="Y33" s="21"/>
      <c r="Z33" s="7" t="s">
        <v>11</v>
      </c>
      <c r="AA33" s="16"/>
      <c r="AB33" s="13" t="s">
        <v>12</v>
      </c>
    </row>
    <row r="34" spans="1:28" ht="18.75" customHeight="1" x14ac:dyDescent="0.2">
      <c r="A34" s="198">
        <v>12</v>
      </c>
      <c r="B34" s="177"/>
      <c r="C34" s="41"/>
      <c r="D34" s="105"/>
      <c r="E34" s="111"/>
      <c r="F34" s="130" t="s">
        <v>151</v>
      </c>
      <c r="G34" s="15"/>
      <c r="H34" s="131" t="s">
        <v>152</v>
      </c>
      <c r="I34" s="111"/>
      <c r="J34" s="130" t="s">
        <v>11</v>
      </c>
      <c r="K34" s="15"/>
      <c r="L34" s="131" t="s">
        <v>12</v>
      </c>
      <c r="M34" s="111"/>
      <c r="N34" s="130" t="s">
        <v>11</v>
      </c>
      <c r="O34" s="15"/>
      <c r="P34" s="131" t="s">
        <v>12</v>
      </c>
      <c r="Q34" s="111"/>
      <c r="R34" s="130" t="s">
        <v>11</v>
      </c>
      <c r="S34" s="15"/>
      <c r="T34" s="131" t="s">
        <v>12</v>
      </c>
      <c r="U34" s="20"/>
      <c r="V34" s="130" t="s">
        <v>11</v>
      </c>
      <c r="W34" s="15"/>
      <c r="X34" s="131" t="s">
        <v>12</v>
      </c>
      <c r="Y34" s="20"/>
      <c r="Z34" s="130" t="s">
        <v>11</v>
      </c>
      <c r="AA34" s="15"/>
      <c r="AB34" s="131" t="s">
        <v>12</v>
      </c>
    </row>
    <row r="35" spans="1:28" ht="18.75" customHeight="1" thickBot="1" x14ac:dyDescent="0.25">
      <c r="A35" s="199"/>
      <c r="B35" s="179"/>
      <c r="C35" s="43"/>
      <c r="D35" s="107"/>
      <c r="E35" s="113"/>
      <c r="F35" s="132" t="s">
        <v>151</v>
      </c>
      <c r="G35" s="17"/>
      <c r="H35" s="133" t="s">
        <v>152</v>
      </c>
      <c r="I35" s="113"/>
      <c r="J35" s="132" t="s">
        <v>11</v>
      </c>
      <c r="K35" s="17"/>
      <c r="L35" s="133" t="s">
        <v>12</v>
      </c>
      <c r="M35" s="113"/>
      <c r="N35" s="132" t="s">
        <v>11</v>
      </c>
      <c r="O35" s="17"/>
      <c r="P35" s="133" t="s">
        <v>12</v>
      </c>
      <c r="Q35" s="113"/>
      <c r="R35" s="132" t="s">
        <v>11</v>
      </c>
      <c r="S35" s="17"/>
      <c r="T35" s="133" t="s">
        <v>12</v>
      </c>
      <c r="U35" s="22"/>
      <c r="V35" s="132" t="s">
        <v>11</v>
      </c>
      <c r="W35" s="17"/>
      <c r="X35" s="133" t="s">
        <v>12</v>
      </c>
      <c r="Y35" s="22"/>
      <c r="Z35" s="132" t="s">
        <v>11</v>
      </c>
      <c r="AA35" s="17"/>
      <c r="AB35" s="133" t="s">
        <v>12</v>
      </c>
    </row>
    <row r="36" spans="1:28" ht="18.75" customHeight="1" x14ac:dyDescent="0.2">
      <c r="A36" s="198">
        <v>13</v>
      </c>
      <c r="B36" s="180"/>
      <c r="C36" s="44"/>
      <c r="D36" s="108"/>
      <c r="E36" s="114"/>
      <c r="F36" s="134" t="s">
        <v>151</v>
      </c>
      <c r="G36" s="18"/>
      <c r="H36" s="135" t="s">
        <v>152</v>
      </c>
      <c r="I36" s="114"/>
      <c r="J36" s="134" t="s">
        <v>11</v>
      </c>
      <c r="K36" s="18"/>
      <c r="L36" s="135" t="s">
        <v>12</v>
      </c>
      <c r="M36" s="114"/>
      <c r="N36" s="134" t="s">
        <v>11</v>
      </c>
      <c r="O36" s="18"/>
      <c r="P36" s="135" t="s">
        <v>12</v>
      </c>
      <c r="Q36" s="114"/>
      <c r="R36" s="134" t="s">
        <v>11</v>
      </c>
      <c r="S36" s="18"/>
      <c r="T36" s="135" t="s">
        <v>12</v>
      </c>
      <c r="U36" s="23"/>
      <c r="V36" s="134" t="s">
        <v>11</v>
      </c>
      <c r="W36" s="18"/>
      <c r="X36" s="135" t="s">
        <v>12</v>
      </c>
      <c r="Y36" s="23"/>
      <c r="Z36" s="134" t="s">
        <v>11</v>
      </c>
      <c r="AA36" s="18"/>
      <c r="AB36" s="135" t="s">
        <v>12</v>
      </c>
    </row>
    <row r="37" spans="1:28" ht="18.75" customHeight="1" thickBot="1" x14ac:dyDescent="0.25">
      <c r="A37" s="199"/>
      <c r="B37" s="178"/>
      <c r="C37" s="42"/>
      <c r="D37" s="106"/>
      <c r="E37" s="112"/>
      <c r="F37" s="7" t="s">
        <v>151</v>
      </c>
      <c r="G37" s="16"/>
      <c r="H37" s="13" t="s">
        <v>152</v>
      </c>
      <c r="I37" s="112"/>
      <c r="J37" s="7" t="s">
        <v>11</v>
      </c>
      <c r="K37" s="16"/>
      <c r="L37" s="13" t="s">
        <v>12</v>
      </c>
      <c r="M37" s="112"/>
      <c r="N37" s="7" t="s">
        <v>11</v>
      </c>
      <c r="O37" s="16"/>
      <c r="P37" s="13" t="s">
        <v>12</v>
      </c>
      <c r="Q37" s="112"/>
      <c r="R37" s="7" t="s">
        <v>11</v>
      </c>
      <c r="S37" s="16"/>
      <c r="T37" s="13" t="s">
        <v>12</v>
      </c>
      <c r="U37" s="21"/>
      <c r="V37" s="7" t="s">
        <v>11</v>
      </c>
      <c r="W37" s="16"/>
      <c r="X37" s="13" t="s">
        <v>12</v>
      </c>
      <c r="Y37" s="21"/>
      <c r="Z37" s="7" t="s">
        <v>11</v>
      </c>
      <c r="AA37" s="16"/>
      <c r="AB37" s="13" t="s">
        <v>12</v>
      </c>
    </row>
    <row r="38" spans="1:28" ht="18.75" customHeight="1" x14ac:dyDescent="0.2">
      <c r="A38" s="198">
        <v>14</v>
      </c>
      <c r="B38" s="177"/>
      <c r="C38" s="41"/>
      <c r="D38" s="105"/>
      <c r="E38" s="111"/>
      <c r="F38" s="130" t="s">
        <v>151</v>
      </c>
      <c r="G38" s="15"/>
      <c r="H38" s="131" t="s">
        <v>152</v>
      </c>
      <c r="I38" s="111"/>
      <c r="J38" s="130" t="s">
        <v>11</v>
      </c>
      <c r="K38" s="15"/>
      <c r="L38" s="131" t="s">
        <v>12</v>
      </c>
      <c r="M38" s="111"/>
      <c r="N38" s="130" t="s">
        <v>11</v>
      </c>
      <c r="O38" s="15"/>
      <c r="P38" s="131" t="s">
        <v>12</v>
      </c>
      <c r="Q38" s="111"/>
      <c r="R38" s="130" t="s">
        <v>11</v>
      </c>
      <c r="S38" s="15"/>
      <c r="T38" s="131" t="s">
        <v>12</v>
      </c>
      <c r="U38" s="20"/>
      <c r="V38" s="130" t="s">
        <v>11</v>
      </c>
      <c r="W38" s="15"/>
      <c r="X38" s="131" t="s">
        <v>12</v>
      </c>
      <c r="Y38" s="20"/>
      <c r="Z38" s="130" t="s">
        <v>11</v>
      </c>
      <c r="AA38" s="15"/>
      <c r="AB38" s="131" t="s">
        <v>12</v>
      </c>
    </row>
    <row r="39" spans="1:28" ht="18.75" customHeight="1" thickBot="1" x14ac:dyDescent="0.25">
      <c r="A39" s="199"/>
      <c r="B39" s="179"/>
      <c r="C39" s="43"/>
      <c r="D39" s="107"/>
      <c r="E39" s="113"/>
      <c r="F39" s="132" t="s">
        <v>151</v>
      </c>
      <c r="G39" s="17"/>
      <c r="H39" s="133" t="s">
        <v>152</v>
      </c>
      <c r="I39" s="113"/>
      <c r="J39" s="132" t="s">
        <v>11</v>
      </c>
      <c r="K39" s="17"/>
      <c r="L39" s="133" t="s">
        <v>12</v>
      </c>
      <c r="M39" s="113"/>
      <c r="N39" s="132" t="s">
        <v>11</v>
      </c>
      <c r="O39" s="17"/>
      <c r="P39" s="133" t="s">
        <v>12</v>
      </c>
      <c r="Q39" s="113"/>
      <c r="R39" s="132" t="s">
        <v>11</v>
      </c>
      <c r="S39" s="17"/>
      <c r="T39" s="133" t="s">
        <v>12</v>
      </c>
      <c r="U39" s="22"/>
      <c r="V39" s="132" t="s">
        <v>11</v>
      </c>
      <c r="W39" s="17"/>
      <c r="X39" s="133" t="s">
        <v>12</v>
      </c>
      <c r="Y39" s="22"/>
      <c r="Z39" s="132" t="s">
        <v>11</v>
      </c>
      <c r="AA39" s="17"/>
      <c r="AB39" s="133" t="s">
        <v>12</v>
      </c>
    </row>
    <row r="40" spans="1:28" ht="18.75" customHeight="1" x14ac:dyDescent="0.2">
      <c r="A40" s="198">
        <v>15</v>
      </c>
      <c r="B40" s="177"/>
      <c r="C40" s="41"/>
      <c r="D40" s="105"/>
      <c r="E40" s="111"/>
      <c r="F40" s="130" t="s">
        <v>151</v>
      </c>
      <c r="G40" s="15"/>
      <c r="H40" s="131" t="s">
        <v>152</v>
      </c>
      <c r="I40" s="111"/>
      <c r="J40" s="130" t="s">
        <v>11</v>
      </c>
      <c r="K40" s="15"/>
      <c r="L40" s="131" t="s">
        <v>12</v>
      </c>
      <c r="M40" s="111"/>
      <c r="N40" s="130" t="s">
        <v>11</v>
      </c>
      <c r="O40" s="15"/>
      <c r="P40" s="131" t="s">
        <v>12</v>
      </c>
      <c r="Q40" s="111"/>
      <c r="R40" s="130" t="s">
        <v>11</v>
      </c>
      <c r="S40" s="15"/>
      <c r="T40" s="131" t="s">
        <v>12</v>
      </c>
      <c r="U40" s="20"/>
      <c r="V40" s="130" t="s">
        <v>11</v>
      </c>
      <c r="W40" s="15"/>
      <c r="X40" s="131" t="s">
        <v>12</v>
      </c>
      <c r="Y40" s="20"/>
      <c r="Z40" s="130" t="s">
        <v>11</v>
      </c>
      <c r="AA40" s="15"/>
      <c r="AB40" s="131" t="s">
        <v>12</v>
      </c>
    </row>
    <row r="41" spans="1:28" ht="18.75" customHeight="1" thickBot="1" x14ac:dyDescent="0.25">
      <c r="A41" s="199"/>
      <c r="B41" s="179"/>
      <c r="C41" s="43"/>
      <c r="D41" s="107"/>
      <c r="E41" s="113"/>
      <c r="F41" s="132" t="s">
        <v>151</v>
      </c>
      <c r="G41" s="17"/>
      <c r="H41" s="133" t="s">
        <v>152</v>
      </c>
      <c r="I41" s="113"/>
      <c r="J41" s="132" t="s">
        <v>11</v>
      </c>
      <c r="K41" s="17"/>
      <c r="L41" s="133" t="s">
        <v>12</v>
      </c>
      <c r="M41" s="113"/>
      <c r="N41" s="132" t="s">
        <v>11</v>
      </c>
      <c r="O41" s="17"/>
      <c r="P41" s="133" t="s">
        <v>12</v>
      </c>
      <c r="Q41" s="113"/>
      <c r="R41" s="132" t="s">
        <v>11</v>
      </c>
      <c r="S41" s="17"/>
      <c r="T41" s="133" t="s">
        <v>12</v>
      </c>
      <c r="U41" s="22"/>
      <c r="V41" s="132" t="s">
        <v>11</v>
      </c>
      <c r="W41" s="17"/>
      <c r="X41" s="133" t="s">
        <v>12</v>
      </c>
      <c r="Y41" s="22"/>
      <c r="Z41" s="132" t="s">
        <v>11</v>
      </c>
      <c r="AA41" s="17"/>
      <c r="AB41" s="133" t="s">
        <v>12</v>
      </c>
    </row>
    <row r="42" spans="1:28" ht="18.75" customHeight="1" x14ac:dyDescent="0.2">
      <c r="A42" s="198">
        <v>16</v>
      </c>
      <c r="B42" s="177"/>
      <c r="C42" s="41"/>
      <c r="D42" s="105"/>
      <c r="E42" s="111"/>
      <c r="F42" s="130" t="s">
        <v>151</v>
      </c>
      <c r="G42" s="15"/>
      <c r="H42" s="131" t="s">
        <v>152</v>
      </c>
      <c r="I42" s="111"/>
      <c r="J42" s="130" t="s">
        <v>11</v>
      </c>
      <c r="K42" s="15"/>
      <c r="L42" s="131" t="s">
        <v>12</v>
      </c>
      <c r="M42" s="111"/>
      <c r="N42" s="130" t="s">
        <v>11</v>
      </c>
      <c r="O42" s="15"/>
      <c r="P42" s="131" t="s">
        <v>12</v>
      </c>
      <c r="Q42" s="111"/>
      <c r="R42" s="130" t="s">
        <v>11</v>
      </c>
      <c r="S42" s="15"/>
      <c r="T42" s="131" t="s">
        <v>12</v>
      </c>
      <c r="U42" s="20"/>
      <c r="V42" s="130" t="s">
        <v>11</v>
      </c>
      <c r="W42" s="15"/>
      <c r="X42" s="131" t="s">
        <v>12</v>
      </c>
      <c r="Y42" s="20"/>
      <c r="Z42" s="130" t="s">
        <v>11</v>
      </c>
      <c r="AA42" s="15"/>
      <c r="AB42" s="131" t="s">
        <v>12</v>
      </c>
    </row>
    <row r="43" spans="1:28" ht="18.75" customHeight="1" thickBot="1" x14ac:dyDescent="0.25">
      <c r="A43" s="199"/>
      <c r="B43" s="179"/>
      <c r="C43" s="43"/>
      <c r="D43" s="107"/>
      <c r="E43" s="113"/>
      <c r="F43" s="132" t="s">
        <v>151</v>
      </c>
      <c r="G43" s="17"/>
      <c r="H43" s="133" t="s">
        <v>152</v>
      </c>
      <c r="I43" s="113"/>
      <c r="J43" s="132" t="s">
        <v>11</v>
      </c>
      <c r="K43" s="17"/>
      <c r="L43" s="133" t="s">
        <v>12</v>
      </c>
      <c r="M43" s="113"/>
      <c r="N43" s="132" t="s">
        <v>11</v>
      </c>
      <c r="O43" s="17"/>
      <c r="P43" s="133" t="s">
        <v>12</v>
      </c>
      <c r="Q43" s="113"/>
      <c r="R43" s="132" t="s">
        <v>11</v>
      </c>
      <c r="S43" s="17"/>
      <c r="T43" s="133" t="s">
        <v>12</v>
      </c>
      <c r="U43" s="22"/>
      <c r="V43" s="132" t="s">
        <v>11</v>
      </c>
      <c r="W43" s="17"/>
      <c r="X43" s="133" t="s">
        <v>12</v>
      </c>
      <c r="Y43" s="22"/>
      <c r="Z43" s="132" t="s">
        <v>11</v>
      </c>
      <c r="AA43" s="17"/>
      <c r="AB43" s="133" t="s">
        <v>12</v>
      </c>
    </row>
    <row r="44" spans="1:28" ht="18.75" customHeight="1" x14ac:dyDescent="0.2">
      <c r="A44" s="198">
        <v>17</v>
      </c>
      <c r="B44" s="177"/>
      <c r="C44" s="41"/>
      <c r="D44" s="105"/>
      <c r="E44" s="111"/>
      <c r="F44" s="130" t="s">
        <v>151</v>
      </c>
      <c r="G44" s="15"/>
      <c r="H44" s="131" t="s">
        <v>152</v>
      </c>
      <c r="I44" s="111"/>
      <c r="J44" s="130" t="s">
        <v>11</v>
      </c>
      <c r="K44" s="15"/>
      <c r="L44" s="131" t="s">
        <v>12</v>
      </c>
      <c r="M44" s="111"/>
      <c r="N44" s="130" t="s">
        <v>11</v>
      </c>
      <c r="O44" s="15"/>
      <c r="P44" s="131" t="s">
        <v>12</v>
      </c>
      <c r="Q44" s="111"/>
      <c r="R44" s="130" t="s">
        <v>11</v>
      </c>
      <c r="S44" s="15"/>
      <c r="T44" s="131" t="s">
        <v>12</v>
      </c>
      <c r="U44" s="20"/>
      <c r="V44" s="130" t="s">
        <v>11</v>
      </c>
      <c r="W44" s="15"/>
      <c r="X44" s="131" t="s">
        <v>12</v>
      </c>
      <c r="Y44" s="20"/>
      <c r="Z44" s="130" t="s">
        <v>11</v>
      </c>
      <c r="AA44" s="15"/>
      <c r="AB44" s="131" t="s">
        <v>12</v>
      </c>
    </row>
    <row r="45" spans="1:28" ht="18.75" customHeight="1" thickBot="1" x14ac:dyDescent="0.25">
      <c r="A45" s="199"/>
      <c r="B45" s="179"/>
      <c r="C45" s="43"/>
      <c r="D45" s="107"/>
      <c r="E45" s="113"/>
      <c r="F45" s="132" t="s">
        <v>151</v>
      </c>
      <c r="G45" s="17"/>
      <c r="H45" s="133" t="s">
        <v>152</v>
      </c>
      <c r="I45" s="113"/>
      <c r="J45" s="132" t="s">
        <v>11</v>
      </c>
      <c r="K45" s="17"/>
      <c r="L45" s="133" t="s">
        <v>12</v>
      </c>
      <c r="M45" s="113"/>
      <c r="N45" s="132" t="s">
        <v>11</v>
      </c>
      <c r="O45" s="17"/>
      <c r="P45" s="133" t="s">
        <v>12</v>
      </c>
      <c r="Q45" s="113"/>
      <c r="R45" s="132" t="s">
        <v>11</v>
      </c>
      <c r="S45" s="17"/>
      <c r="T45" s="133" t="s">
        <v>12</v>
      </c>
      <c r="U45" s="22"/>
      <c r="V45" s="132" t="s">
        <v>11</v>
      </c>
      <c r="W45" s="17"/>
      <c r="X45" s="133" t="s">
        <v>12</v>
      </c>
      <c r="Y45" s="22"/>
      <c r="Z45" s="132" t="s">
        <v>11</v>
      </c>
      <c r="AA45" s="17"/>
      <c r="AB45" s="133" t="s">
        <v>12</v>
      </c>
    </row>
    <row r="46" spans="1:28" ht="18.75" customHeight="1" x14ac:dyDescent="0.2">
      <c r="A46" s="198">
        <v>18</v>
      </c>
      <c r="B46" s="177"/>
      <c r="C46" s="41"/>
      <c r="D46" s="105"/>
      <c r="E46" s="111"/>
      <c r="F46" s="130" t="s">
        <v>151</v>
      </c>
      <c r="G46" s="15"/>
      <c r="H46" s="131" t="s">
        <v>152</v>
      </c>
      <c r="I46" s="111"/>
      <c r="J46" s="130" t="s">
        <v>11</v>
      </c>
      <c r="K46" s="15"/>
      <c r="L46" s="131" t="s">
        <v>12</v>
      </c>
      <c r="M46" s="111"/>
      <c r="N46" s="130" t="s">
        <v>11</v>
      </c>
      <c r="O46" s="15"/>
      <c r="P46" s="131" t="s">
        <v>12</v>
      </c>
      <c r="Q46" s="111"/>
      <c r="R46" s="130" t="s">
        <v>11</v>
      </c>
      <c r="S46" s="15"/>
      <c r="T46" s="131" t="s">
        <v>12</v>
      </c>
      <c r="U46" s="20"/>
      <c r="V46" s="130" t="s">
        <v>11</v>
      </c>
      <c r="W46" s="15"/>
      <c r="X46" s="131" t="s">
        <v>12</v>
      </c>
      <c r="Y46" s="20"/>
      <c r="Z46" s="130" t="s">
        <v>11</v>
      </c>
      <c r="AA46" s="15"/>
      <c r="AB46" s="131" t="s">
        <v>12</v>
      </c>
    </row>
    <row r="47" spans="1:28" ht="18.75" customHeight="1" thickBot="1" x14ac:dyDescent="0.25">
      <c r="A47" s="199"/>
      <c r="B47" s="179"/>
      <c r="C47" s="43"/>
      <c r="D47" s="107"/>
      <c r="E47" s="113"/>
      <c r="F47" s="132" t="s">
        <v>151</v>
      </c>
      <c r="G47" s="17"/>
      <c r="H47" s="133" t="s">
        <v>152</v>
      </c>
      <c r="I47" s="113"/>
      <c r="J47" s="132" t="s">
        <v>11</v>
      </c>
      <c r="K47" s="17"/>
      <c r="L47" s="133" t="s">
        <v>12</v>
      </c>
      <c r="M47" s="113"/>
      <c r="N47" s="132" t="s">
        <v>11</v>
      </c>
      <c r="O47" s="17"/>
      <c r="P47" s="133" t="s">
        <v>12</v>
      </c>
      <c r="Q47" s="113"/>
      <c r="R47" s="132" t="s">
        <v>11</v>
      </c>
      <c r="S47" s="17"/>
      <c r="T47" s="133" t="s">
        <v>12</v>
      </c>
      <c r="U47" s="22"/>
      <c r="V47" s="132" t="s">
        <v>11</v>
      </c>
      <c r="W47" s="17"/>
      <c r="X47" s="133" t="s">
        <v>12</v>
      </c>
      <c r="Y47" s="22"/>
      <c r="Z47" s="132" t="s">
        <v>11</v>
      </c>
      <c r="AA47" s="17"/>
      <c r="AB47" s="133" t="s">
        <v>12</v>
      </c>
    </row>
    <row r="48" spans="1:28" ht="18.75" customHeight="1" x14ac:dyDescent="0.2">
      <c r="A48" s="198">
        <v>19</v>
      </c>
      <c r="B48" s="177"/>
      <c r="C48" s="41"/>
      <c r="D48" s="105"/>
      <c r="E48" s="111"/>
      <c r="F48" s="130" t="s">
        <v>151</v>
      </c>
      <c r="G48" s="15"/>
      <c r="H48" s="131" t="s">
        <v>152</v>
      </c>
      <c r="I48" s="111"/>
      <c r="J48" s="130" t="s">
        <v>11</v>
      </c>
      <c r="K48" s="15"/>
      <c r="L48" s="131" t="s">
        <v>12</v>
      </c>
      <c r="M48" s="111"/>
      <c r="N48" s="130" t="s">
        <v>11</v>
      </c>
      <c r="O48" s="15"/>
      <c r="P48" s="131" t="s">
        <v>12</v>
      </c>
      <c r="Q48" s="111"/>
      <c r="R48" s="130" t="s">
        <v>11</v>
      </c>
      <c r="S48" s="15"/>
      <c r="T48" s="131" t="s">
        <v>12</v>
      </c>
      <c r="U48" s="20"/>
      <c r="V48" s="130" t="s">
        <v>11</v>
      </c>
      <c r="W48" s="15"/>
      <c r="X48" s="131" t="s">
        <v>12</v>
      </c>
      <c r="Y48" s="20"/>
      <c r="Z48" s="130" t="s">
        <v>11</v>
      </c>
      <c r="AA48" s="15"/>
      <c r="AB48" s="131" t="s">
        <v>12</v>
      </c>
    </row>
    <row r="49" spans="1:28" ht="18.75" customHeight="1" thickBot="1" x14ac:dyDescent="0.25">
      <c r="A49" s="199"/>
      <c r="B49" s="179"/>
      <c r="C49" s="43"/>
      <c r="D49" s="107"/>
      <c r="E49" s="113"/>
      <c r="F49" s="132" t="s">
        <v>151</v>
      </c>
      <c r="G49" s="17"/>
      <c r="H49" s="133" t="s">
        <v>152</v>
      </c>
      <c r="I49" s="113"/>
      <c r="J49" s="132" t="s">
        <v>11</v>
      </c>
      <c r="K49" s="17"/>
      <c r="L49" s="133" t="s">
        <v>12</v>
      </c>
      <c r="M49" s="113"/>
      <c r="N49" s="132" t="s">
        <v>11</v>
      </c>
      <c r="O49" s="17"/>
      <c r="P49" s="133" t="s">
        <v>12</v>
      </c>
      <c r="Q49" s="113"/>
      <c r="R49" s="132" t="s">
        <v>11</v>
      </c>
      <c r="S49" s="17"/>
      <c r="T49" s="133" t="s">
        <v>12</v>
      </c>
      <c r="U49" s="22"/>
      <c r="V49" s="132" t="s">
        <v>11</v>
      </c>
      <c r="W49" s="17"/>
      <c r="X49" s="133" t="s">
        <v>12</v>
      </c>
      <c r="Y49" s="22"/>
      <c r="Z49" s="132" t="s">
        <v>11</v>
      </c>
      <c r="AA49" s="17"/>
      <c r="AB49" s="133" t="s">
        <v>12</v>
      </c>
    </row>
    <row r="50" spans="1:28" ht="18.75" customHeight="1" x14ac:dyDescent="0.2">
      <c r="A50" s="198">
        <v>20</v>
      </c>
      <c r="B50" s="177"/>
      <c r="C50" s="41"/>
      <c r="D50" s="105"/>
      <c r="E50" s="111"/>
      <c r="F50" s="130" t="s">
        <v>151</v>
      </c>
      <c r="G50" s="15"/>
      <c r="H50" s="131" t="s">
        <v>152</v>
      </c>
      <c r="I50" s="111"/>
      <c r="J50" s="130" t="s">
        <v>11</v>
      </c>
      <c r="K50" s="15"/>
      <c r="L50" s="131" t="s">
        <v>12</v>
      </c>
      <c r="M50" s="111"/>
      <c r="N50" s="130" t="s">
        <v>11</v>
      </c>
      <c r="O50" s="15"/>
      <c r="P50" s="131" t="s">
        <v>12</v>
      </c>
      <c r="Q50" s="111"/>
      <c r="R50" s="130" t="s">
        <v>11</v>
      </c>
      <c r="S50" s="15"/>
      <c r="T50" s="131" t="s">
        <v>12</v>
      </c>
      <c r="U50" s="20"/>
      <c r="V50" s="130" t="s">
        <v>11</v>
      </c>
      <c r="W50" s="15"/>
      <c r="X50" s="131" t="s">
        <v>12</v>
      </c>
      <c r="Y50" s="20"/>
      <c r="Z50" s="130" t="s">
        <v>11</v>
      </c>
      <c r="AA50" s="15"/>
      <c r="AB50" s="131" t="s">
        <v>12</v>
      </c>
    </row>
    <row r="51" spans="1:28" ht="18.75" customHeight="1" thickBot="1" x14ac:dyDescent="0.25">
      <c r="A51" s="199"/>
      <c r="B51" s="179"/>
      <c r="C51" s="43"/>
      <c r="D51" s="107"/>
      <c r="E51" s="113"/>
      <c r="F51" s="132" t="s">
        <v>151</v>
      </c>
      <c r="G51" s="17"/>
      <c r="H51" s="133" t="s">
        <v>152</v>
      </c>
      <c r="I51" s="113"/>
      <c r="J51" s="132" t="s">
        <v>11</v>
      </c>
      <c r="K51" s="17"/>
      <c r="L51" s="133" t="s">
        <v>12</v>
      </c>
      <c r="M51" s="113"/>
      <c r="N51" s="132" t="s">
        <v>11</v>
      </c>
      <c r="O51" s="17"/>
      <c r="P51" s="133" t="s">
        <v>12</v>
      </c>
      <c r="Q51" s="113"/>
      <c r="R51" s="132" t="s">
        <v>11</v>
      </c>
      <c r="S51" s="17"/>
      <c r="T51" s="133" t="s">
        <v>12</v>
      </c>
      <c r="U51" s="22"/>
      <c r="V51" s="132" t="s">
        <v>11</v>
      </c>
      <c r="W51" s="17"/>
      <c r="X51" s="133" t="s">
        <v>12</v>
      </c>
      <c r="Y51" s="22"/>
      <c r="Z51" s="132" t="s">
        <v>11</v>
      </c>
      <c r="AA51" s="17"/>
      <c r="AB51" s="133" t="s">
        <v>12</v>
      </c>
    </row>
    <row r="52" spans="1:28" ht="18.75" customHeight="1" x14ac:dyDescent="0.2">
      <c r="A52" s="109"/>
      <c r="B52" s="101"/>
      <c r="C52" s="109"/>
      <c r="D52" s="101"/>
      <c r="E52" s="101"/>
      <c r="F52" s="101"/>
      <c r="G52" s="101"/>
      <c r="H52" s="101"/>
      <c r="I52" s="101"/>
      <c r="J52" s="101"/>
      <c r="K52" s="101"/>
      <c r="L52" s="101"/>
      <c r="M52" s="101"/>
      <c r="N52" s="101"/>
      <c r="O52" s="101"/>
      <c r="P52" s="101"/>
      <c r="Q52" s="109"/>
      <c r="R52" s="109"/>
      <c r="S52" s="109"/>
      <c r="T52" s="109"/>
      <c r="U52" s="109"/>
      <c r="V52" s="109"/>
      <c r="W52" s="109"/>
      <c r="X52" s="109"/>
      <c r="Y52" s="109"/>
      <c r="Z52" s="109"/>
      <c r="AA52" s="109"/>
      <c r="AB52" s="109"/>
    </row>
    <row r="53" spans="1:28" ht="23.25" customHeight="1" thickBot="1" x14ac:dyDescent="0.25">
      <c r="A53" s="110" t="s">
        <v>130</v>
      </c>
      <c r="G53" s="173" t="s">
        <v>139</v>
      </c>
      <c r="O53" s="146" t="s">
        <v>123</v>
      </c>
    </row>
    <row r="54" spans="1:28" ht="15" customHeight="1" x14ac:dyDescent="0.2">
      <c r="A54" s="198" t="s">
        <v>7</v>
      </c>
      <c r="B54" s="126" t="s">
        <v>8</v>
      </c>
      <c r="C54" s="96" t="s">
        <v>54</v>
      </c>
      <c r="D54" s="103" t="s">
        <v>56</v>
      </c>
      <c r="E54" s="200" t="s">
        <v>138</v>
      </c>
      <c r="F54" s="201"/>
      <c r="G54" s="201"/>
      <c r="H54" s="202"/>
      <c r="I54" s="209" t="s">
        <v>121</v>
      </c>
      <c r="J54" s="204"/>
      <c r="K54" s="204"/>
      <c r="L54" s="205"/>
      <c r="M54" s="209" t="s">
        <v>122</v>
      </c>
      <c r="N54" s="204"/>
      <c r="O54" s="204"/>
      <c r="P54" s="205"/>
      <c r="Q54" s="209" t="s">
        <v>109</v>
      </c>
      <c r="R54" s="204"/>
      <c r="S54" s="204"/>
      <c r="T54" s="205"/>
      <c r="U54" s="204" t="s">
        <v>107</v>
      </c>
      <c r="V54" s="204"/>
      <c r="W54" s="204"/>
      <c r="X54" s="205"/>
      <c r="Y54" s="201" t="s">
        <v>108</v>
      </c>
      <c r="Z54" s="201"/>
      <c r="AA54" s="201"/>
      <c r="AB54" s="202"/>
    </row>
    <row r="55" spans="1:28" ht="15" customHeight="1" thickBot="1" x14ac:dyDescent="0.25">
      <c r="A55" s="199"/>
      <c r="B55" s="90" t="s">
        <v>9</v>
      </c>
      <c r="C55" s="97" t="s">
        <v>55</v>
      </c>
      <c r="D55" s="104" t="s">
        <v>57</v>
      </c>
      <c r="E55" s="206" t="s">
        <v>52</v>
      </c>
      <c r="F55" s="207"/>
      <c r="G55" s="207"/>
      <c r="H55" s="208"/>
      <c r="I55" s="206" t="s">
        <v>52</v>
      </c>
      <c r="J55" s="207"/>
      <c r="K55" s="207"/>
      <c r="L55" s="208"/>
      <c r="M55" s="206" t="s">
        <v>52</v>
      </c>
      <c r="N55" s="207"/>
      <c r="O55" s="207"/>
      <c r="P55" s="208"/>
      <c r="Q55" s="206" t="s">
        <v>52</v>
      </c>
      <c r="R55" s="207"/>
      <c r="S55" s="207"/>
      <c r="T55" s="208"/>
      <c r="U55" s="207" t="s">
        <v>52</v>
      </c>
      <c r="V55" s="207"/>
      <c r="W55" s="207"/>
      <c r="X55" s="208"/>
      <c r="Y55" s="193" t="s">
        <v>52</v>
      </c>
      <c r="Z55" s="193"/>
      <c r="AA55" s="193"/>
      <c r="AB55" s="194"/>
    </row>
    <row r="56" spans="1:28" ht="18.75" customHeight="1" x14ac:dyDescent="0.2">
      <c r="A56" s="195" t="s">
        <v>131</v>
      </c>
      <c r="B56" s="177"/>
      <c r="C56" s="41"/>
      <c r="D56" s="105"/>
      <c r="E56" s="111"/>
      <c r="F56" s="130" t="s">
        <v>11</v>
      </c>
      <c r="G56" s="15"/>
      <c r="H56" s="131" t="s">
        <v>12</v>
      </c>
      <c r="I56" s="111"/>
      <c r="J56" s="130" t="s">
        <v>11</v>
      </c>
      <c r="K56" s="15"/>
      <c r="L56" s="131" t="s">
        <v>12</v>
      </c>
      <c r="M56" s="111"/>
      <c r="N56" s="130" t="s">
        <v>11</v>
      </c>
      <c r="O56" s="15"/>
      <c r="P56" s="131" t="s">
        <v>12</v>
      </c>
      <c r="Q56" s="111"/>
      <c r="R56" s="130" t="s">
        <v>11</v>
      </c>
      <c r="S56" s="15"/>
      <c r="T56" s="131" t="s">
        <v>12</v>
      </c>
      <c r="U56" s="20"/>
      <c r="V56" s="130" t="s">
        <v>11</v>
      </c>
      <c r="W56" s="15"/>
      <c r="X56" s="131" t="s">
        <v>12</v>
      </c>
      <c r="Y56" s="20"/>
      <c r="Z56" s="130" t="s">
        <v>11</v>
      </c>
      <c r="AA56" s="15"/>
      <c r="AB56" s="131" t="s">
        <v>12</v>
      </c>
    </row>
    <row r="57" spans="1:28" ht="18.75" customHeight="1" thickBot="1" x14ac:dyDescent="0.25">
      <c r="A57" s="196"/>
      <c r="B57" s="178"/>
      <c r="C57" s="42"/>
      <c r="D57" s="106"/>
      <c r="E57" s="112"/>
      <c r="F57" s="7" t="s">
        <v>11</v>
      </c>
      <c r="G57" s="16"/>
      <c r="H57" s="13" t="s">
        <v>12</v>
      </c>
      <c r="I57" s="112"/>
      <c r="J57" s="7" t="s">
        <v>11</v>
      </c>
      <c r="K57" s="16"/>
      <c r="L57" s="13" t="s">
        <v>12</v>
      </c>
      <c r="M57" s="112"/>
      <c r="N57" s="7" t="s">
        <v>11</v>
      </c>
      <c r="O57" s="16"/>
      <c r="P57" s="13" t="s">
        <v>12</v>
      </c>
      <c r="Q57" s="112"/>
      <c r="R57" s="7" t="s">
        <v>11</v>
      </c>
      <c r="S57" s="16"/>
      <c r="T57" s="13" t="s">
        <v>12</v>
      </c>
      <c r="U57" s="21"/>
      <c r="V57" s="7" t="s">
        <v>11</v>
      </c>
      <c r="W57" s="16"/>
      <c r="X57" s="13" t="s">
        <v>12</v>
      </c>
      <c r="Y57" s="21"/>
      <c r="Z57" s="7" t="s">
        <v>11</v>
      </c>
      <c r="AA57" s="16"/>
      <c r="AB57" s="13" t="s">
        <v>12</v>
      </c>
    </row>
    <row r="58" spans="1:28" ht="18.75" customHeight="1" x14ac:dyDescent="0.2">
      <c r="A58" s="198" t="s">
        <v>132</v>
      </c>
      <c r="B58" s="177"/>
      <c r="C58" s="41"/>
      <c r="D58" s="105"/>
      <c r="E58" s="111"/>
      <c r="F58" s="130" t="s">
        <v>11</v>
      </c>
      <c r="G58" s="15"/>
      <c r="H58" s="131" t="s">
        <v>12</v>
      </c>
      <c r="I58" s="111"/>
      <c r="J58" s="130" t="s">
        <v>11</v>
      </c>
      <c r="K58" s="15"/>
      <c r="L58" s="131" t="s">
        <v>12</v>
      </c>
      <c r="M58" s="111"/>
      <c r="N58" s="130" t="s">
        <v>11</v>
      </c>
      <c r="O58" s="15"/>
      <c r="P58" s="131" t="s">
        <v>12</v>
      </c>
      <c r="Q58" s="111"/>
      <c r="R58" s="130" t="s">
        <v>11</v>
      </c>
      <c r="S58" s="15"/>
      <c r="T58" s="131" t="s">
        <v>12</v>
      </c>
      <c r="U58" s="20"/>
      <c r="V58" s="130" t="s">
        <v>11</v>
      </c>
      <c r="W58" s="15"/>
      <c r="X58" s="131" t="s">
        <v>12</v>
      </c>
      <c r="Y58" s="20"/>
      <c r="Z58" s="130" t="s">
        <v>11</v>
      </c>
      <c r="AA58" s="15"/>
      <c r="AB58" s="131" t="s">
        <v>12</v>
      </c>
    </row>
    <row r="59" spans="1:28" ht="18.75" customHeight="1" thickBot="1" x14ac:dyDescent="0.25">
      <c r="A59" s="199"/>
      <c r="B59" s="179"/>
      <c r="C59" s="43"/>
      <c r="D59" s="107"/>
      <c r="E59" s="113"/>
      <c r="F59" s="132" t="s">
        <v>11</v>
      </c>
      <c r="G59" s="17"/>
      <c r="H59" s="133" t="s">
        <v>12</v>
      </c>
      <c r="I59" s="113"/>
      <c r="J59" s="132" t="s">
        <v>11</v>
      </c>
      <c r="K59" s="17"/>
      <c r="L59" s="133" t="s">
        <v>12</v>
      </c>
      <c r="M59" s="113"/>
      <c r="N59" s="132" t="s">
        <v>11</v>
      </c>
      <c r="O59" s="17"/>
      <c r="P59" s="133" t="s">
        <v>12</v>
      </c>
      <c r="Q59" s="113"/>
      <c r="R59" s="132" t="s">
        <v>11</v>
      </c>
      <c r="S59" s="17"/>
      <c r="T59" s="133" t="s">
        <v>12</v>
      </c>
      <c r="U59" s="22"/>
      <c r="V59" s="132" t="s">
        <v>11</v>
      </c>
      <c r="W59" s="17"/>
      <c r="X59" s="133" t="s">
        <v>12</v>
      </c>
      <c r="Y59" s="22"/>
      <c r="Z59" s="132" t="s">
        <v>11</v>
      </c>
      <c r="AA59" s="17"/>
      <c r="AB59" s="133" t="s">
        <v>12</v>
      </c>
    </row>
    <row r="60" spans="1:28" ht="18.75" customHeight="1" x14ac:dyDescent="0.2">
      <c r="A60" s="198" t="s">
        <v>133</v>
      </c>
      <c r="B60" s="180"/>
      <c r="C60" s="44"/>
      <c r="D60" s="108"/>
      <c r="E60" s="114"/>
      <c r="F60" s="134" t="s">
        <v>11</v>
      </c>
      <c r="G60" s="18"/>
      <c r="H60" s="135" t="s">
        <v>12</v>
      </c>
      <c r="I60" s="114"/>
      <c r="J60" s="134" t="s">
        <v>11</v>
      </c>
      <c r="K60" s="18"/>
      <c r="L60" s="135" t="s">
        <v>12</v>
      </c>
      <c r="M60" s="114"/>
      <c r="N60" s="134" t="s">
        <v>11</v>
      </c>
      <c r="O60" s="18"/>
      <c r="P60" s="135" t="s">
        <v>12</v>
      </c>
      <c r="Q60" s="114"/>
      <c r="R60" s="134" t="s">
        <v>11</v>
      </c>
      <c r="S60" s="18"/>
      <c r="T60" s="135" t="s">
        <v>12</v>
      </c>
      <c r="U60" s="23"/>
      <c r="V60" s="134" t="s">
        <v>11</v>
      </c>
      <c r="W60" s="18"/>
      <c r="X60" s="135" t="s">
        <v>12</v>
      </c>
      <c r="Y60" s="23"/>
      <c r="Z60" s="134" t="s">
        <v>11</v>
      </c>
      <c r="AA60" s="18"/>
      <c r="AB60" s="135" t="s">
        <v>12</v>
      </c>
    </row>
    <row r="61" spans="1:28" ht="18.75" customHeight="1" thickBot="1" x14ac:dyDescent="0.25">
      <c r="A61" s="199"/>
      <c r="B61" s="179"/>
      <c r="C61" s="43"/>
      <c r="D61" s="107"/>
      <c r="E61" s="113"/>
      <c r="F61" s="132" t="s">
        <v>11</v>
      </c>
      <c r="G61" s="17"/>
      <c r="H61" s="133" t="s">
        <v>12</v>
      </c>
      <c r="I61" s="113"/>
      <c r="J61" s="132" t="s">
        <v>11</v>
      </c>
      <c r="K61" s="17"/>
      <c r="L61" s="133" t="s">
        <v>12</v>
      </c>
      <c r="M61" s="113"/>
      <c r="N61" s="132" t="s">
        <v>11</v>
      </c>
      <c r="O61" s="17"/>
      <c r="P61" s="133" t="s">
        <v>12</v>
      </c>
      <c r="Q61" s="113"/>
      <c r="R61" s="132" t="s">
        <v>11</v>
      </c>
      <c r="S61" s="17"/>
      <c r="T61" s="133" t="s">
        <v>12</v>
      </c>
      <c r="U61" s="22"/>
      <c r="V61" s="132" t="s">
        <v>11</v>
      </c>
      <c r="W61" s="17"/>
      <c r="X61" s="133" t="s">
        <v>12</v>
      </c>
      <c r="Y61" s="22"/>
      <c r="Z61" s="132" t="s">
        <v>11</v>
      </c>
      <c r="AA61" s="17"/>
      <c r="AB61" s="133" t="s">
        <v>12</v>
      </c>
    </row>
    <row r="62" spans="1:28" ht="18.75" customHeight="1" x14ac:dyDescent="0.2">
      <c r="A62" s="198" t="s">
        <v>134</v>
      </c>
      <c r="B62" s="177"/>
      <c r="C62" s="41"/>
      <c r="D62" s="105"/>
      <c r="E62" s="111"/>
      <c r="F62" s="130" t="s">
        <v>11</v>
      </c>
      <c r="G62" s="15"/>
      <c r="H62" s="131" t="s">
        <v>12</v>
      </c>
      <c r="I62" s="111"/>
      <c r="J62" s="130" t="s">
        <v>11</v>
      </c>
      <c r="K62" s="15"/>
      <c r="L62" s="131" t="s">
        <v>12</v>
      </c>
      <c r="M62" s="111"/>
      <c r="N62" s="130" t="s">
        <v>11</v>
      </c>
      <c r="O62" s="15"/>
      <c r="P62" s="131" t="s">
        <v>12</v>
      </c>
      <c r="Q62" s="111"/>
      <c r="R62" s="130" t="s">
        <v>11</v>
      </c>
      <c r="S62" s="15"/>
      <c r="T62" s="131" t="s">
        <v>12</v>
      </c>
      <c r="U62" s="20"/>
      <c r="V62" s="130" t="s">
        <v>11</v>
      </c>
      <c r="W62" s="15"/>
      <c r="X62" s="131" t="s">
        <v>12</v>
      </c>
      <c r="Y62" s="20"/>
      <c r="Z62" s="130" t="s">
        <v>11</v>
      </c>
      <c r="AA62" s="15"/>
      <c r="AB62" s="131" t="s">
        <v>12</v>
      </c>
    </row>
    <row r="63" spans="1:28" ht="18.75" customHeight="1" thickBot="1" x14ac:dyDescent="0.25">
      <c r="A63" s="199"/>
      <c r="B63" s="179"/>
      <c r="C63" s="43"/>
      <c r="D63" s="107"/>
      <c r="E63" s="113"/>
      <c r="F63" s="132" t="s">
        <v>11</v>
      </c>
      <c r="G63" s="17"/>
      <c r="H63" s="133" t="s">
        <v>12</v>
      </c>
      <c r="I63" s="113"/>
      <c r="J63" s="132" t="s">
        <v>11</v>
      </c>
      <c r="K63" s="17"/>
      <c r="L63" s="133" t="s">
        <v>12</v>
      </c>
      <c r="M63" s="113"/>
      <c r="N63" s="132" t="s">
        <v>11</v>
      </c>
      <c r="O63" s="17"/>
      <c r="P63" s="133" t="s">
        <v>12</v>
      </c>
      <c r="Q63" s="113"/>
      <c r="R63" s="132" t="s">
        <v>11</v>
      </c>
      <c r="S63" s="17"/>
      <c r="T63" s="133" t="s">
        <v>12</v>
      </c>
      <c r="U63" s="22"/>
      <c r="V63" s="132" t="s">
        <v>11</v>
      </c>
      <c r="W63" s="17"/>
      <c r="X63" s="133" t="s">
        <v>12</v>
      </c>
      <c r="Y63" s="22"/>
      <c r="Z63" s="132" t="s">
        <v>11</v>
      </c>
      <c r="AA63" s="17"/>
      <c r="AB63" s="133" t="s">
        <v>12</v>
      </c>
    </row>
    <row r="64" spans="1:28" ht="18.75" customHeight="1" x14ac:dyDescent="0.2">
      <c r="A64" s="198" t="s">
        <v>135</v>
      </c>
      <c r="B64" s="177"/>
      <c r="C64" s="41"/>
      <c r="D64" s="105"/>
      <c r="E64" s="111"/>
      <c r="F64" s="130" t="s">
        <v>11</v>
      </c>
      <c r="G64" s="15"/>
      <c r="H64" s="131" t="s">
        <v>12</v>
      </c>
      <c r="I64" s="111"/>
      <c r="J64" s="130" t="s">
        <v>11</v>
      </c>
      <c r="K64" s="15"/>
      <c r="L64" s="131" t="s">
        <v>12</v>
      </c>
      <c r="M64" s="111"/>
      <c r="N64" s="130" t="s">
        <v>11</v>
      </c>
      <c r="O64" s="15"/>
      <c r="P64" s="131" t="s">
        <v>12</v>
      </c>
      <c r="Q64" s="111"/>
      <c r="R64" s="130" t="s">
        <v>11</v>
      </c>
      <c r="S64" s="15"/>
      <c r="T64" s="131" t="s">
        <v>12</v>
      </c>
      <c r="U64" s="20"/>
      <c r="V64" s="130" t="s">
        <v>11</v>
      </c>
      <c r="W64" s="15"/>
      <c r="X64" s="131" t="s">
        <v>12</v>
      </c>
      <c r="Y64" s="20"/>
      <c r="Z64" s="130" t="s">
        <v>11</v>
      </c>
      <c r="AA64" s="15"/>
      <c r="AB64" s="131" t="s">
        <v>12</v>
      </c>
    </row>
    <row r="65" spans="1:28" ht="18.75" customHeight="1" thickBot="1" x14ac:dyDescent="0.25">
      <c r="A65" s="199"/>
      <c r="B65" s="179"/>
      <c r="C65" s="43"/>
      <c r="D65" s="107"/>
      <c r="E65" s="113"/>
      <c r="F65" s="132" t="s">
        <v>11</v>
      </c>
      <c r="G65" s="17"/>
      <c r="H65" s="133" t="s">
        <v>12</v>
      </c>
      <c r="I65" s="113"/>
      <c r="J65" s="132" t="s">
        <v>11</v>
      </c>
      <c r="K65" s="17"/>
      <c r="L65" s="133" t="s">
        <v>12</v>
      </c>
      <c r="M65" s="113"/>
      <c r="N65" s="132" t="s">
        <v>11</v>
      </c>
      <c r="O65" s="17"/>
      <c r="P65" s="133" t="s">
        <v>12</v>
      </c>
      <c r="Q65" s="113"/>
      <c r="R65" s="132" t="s">
        <v>11</v>
      </c>
      <c r="S65" s="17"/>
      <c r="T65" s="133" t="s">
        <v>12</v>
      </c>
      <c r="U65" s="22"/>
      <c r="V65" s="132" t="s">
        <v>11</v>
      </c>
      <c r="W65" s="17"/>
      <c r="X65" s="133" t="s">
        <v>12</v>
      </c>
      <c r="Y65" s="22"/>
      <c r="Z65" s="132" t="s">
        <v>11</v>
      </c>
      <c r="AA65" s="17"/>
      <c r="AB65" s="133" t="s">
        <v>12</v>
      </c>
    </row>
  </sheetData>
  <mergeCells count="53">
    <mergeCell ref="B8:AB8"/>
    <mergeCell ref="E10:H10"/>
    <mergeCell ref="A64:A65"/>
    <mergeCell ref="A56:A57"/>
    <mergeCell ref="A58:A59"/>
    <mergeCell ref="A60:A61"/>
    <mergeCell ref="A62:A63"/>
    <mergeCell ref="A48:A49"/>
    <mergeCell ref="A50:A51"/>
    <mergeCell ref="Q11:T11"/>
    <mergeCell ref="A40:A41"/>
    <mergeCell ref="A38:A39"/>
    <mergeCell ref="A24:A25"/>
    <mergeCell ref="A26:A27"/>
    <mergeCell ref="A28:A29"/>
    <mergeCell ref="A30:A31"/>
    <mergeCell ref="B6:D6"/>
    <mergeCell ref="Y10:AB10"/>
    <mergeCell ref="Y11:AB11"/>
    <mergeCell ref="A10:A11"/>
    <mergeCell ref="A20:A21"/>
    <mergeCell ref="A12:A13"/>
    <mergeCell ref="A14:A15"/>
    <mergeCell ref="A16:A17"/>
    <mergeCell ref="A18:A19"/>
    <mergeCell ref="U10:X10"/>
    <mergeCell ref="U11:X11"/>
    <mergeCell ref="I10:L10"/>
    <mergeCell ref="M10:P10"/>
    <mergeCell ref="I11:L11"/>
    <mergeCell ref="M11:P11"/>
    <mergeCell ref="Q10:T10"/>
    <mergeCell ref="A32:A33"/>
    <mergeCell ref="A34:A35"/>
    <mergeCell ref="A36:A37"/>
    <mergeCell ref="A22:A23"/>
    <mergeCell ref="E11:H11"/>
    <mergeCell ref="A42:A43"/>
    <mergeCell ref="A44:A45"/>
    <mergeCell ref="U54:X54"/>
    <mergeCell ref="Y54:AB54"/>
    <mergeCell ref="Q55:T55"/>
    <mergeCell ref="U55:X55"/>
    <mergeCell ref="Y55:AB55"/>
    <mergeCell ref="Q54:T54"/>
    <mergeCell ref="I54:L54"/>
    <mergeCell ref="M54:P54"/>
    <mergeCell ref="I55:L55"/>
    <mergeCell ref="M55:P55"/>
    <mergeCell ref="A54:A55"/>
    <mergeCell ref="E54:H54"/>
    <mergeCell ref="E55:H55"/>
    <mergeCell ref="A46:A47"/>
  </mergeCells>
  <phoneticPr fontId="1"/>
  <dataValidations count="2">
    <dataValidation type="list" allowBlank="1" showDropDown="1" showInputMessage="1" showErrorMessage="1" error="埼玉県選手権地区予選は枠外、1、2、4、8、16本（ブロック内の順位）の入力です。" sqref="O56:O65 O12:O51" xr:uid="{00000000-0002-0000-0200-000000000000}">
      <formula1>"枠外,1,2,4,8,16"</formula1>
    </dataValidation>
    <dataValidation type="list" allowBlank="1" showInputMessage="1" showErrorMessage="1" sqref="B7" xr:uid="{66D247A8-80BA-41F6-892A-E077A36ECF58}">
      <formula1>"参加,不参加"</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S74"/>
  <sheetViews>
    <sheetView view="pageBreakPreview" zoomScaleNormal="100" zoomScaleSheetLayoutView="100" workbookViewId="0">
      <selection activeCell="AT63" sqref="AT63"/>
    </sheetView>
  </sheetViews>
  <sheetFormatPr defaultRowHeight="13.2" x14ac:dyDescent="0.2"/>
  <cols>
    <col min="1" max="39" width="4.33203125" customWidth="1"/>
    <col min="40" max="40" width="2.44140625" customWidth="1"/>
    <col min="41" max="45" width="8" customWidth="1"/>
  </cols>
  <sheetData>
    <row r="1" spans="1:45" ht="33.75" customHeight="1" x14ac:dyDescent="0.2">
      <c r="A1" s="251" t="s">
        <v>141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row>
    <row r="2" spans="1:45" ht="30" customHeight="1" x14ac:dyDescent="0.2">
      <c r="A2" s="252" t="s">
        <v>0</v>
      </c>
      <c r="B2" s="252"/>
      <c r="C2" s="261" t="str">
        <f>IF('入力用（色付きの枠に直接入力）'!B2="","",'入力用（色付きの枠に直接入力）'!B2)</f>
        <v/>
      </c>
      <c r="D2" s="261"/>
      <c r="E2" s="261"/>
      <c r="F2" s="261"/>
      <c r="G2" s="261"/>
      <c r="H2" s="261"/>
      <c r="I2" s="261"/>
      <c r="J2" s="261"/>
      <c r="K2" s="261"/>
      <c r="L2" s="262" t="s">
        <v>1</v>
      </c>
      <c r="M2" s="262"/>
      <c r="N2" s="262"/>
      <c r="O2" s="175"/>
      <c r="P2" s="175"/>
      <c r="Q2" s="175"/>
      <c r="R2" s="175"/>
      <c r="AD2" s="253" t="s">
        <v>65</v>
      </c>
      <c r="AE2" s="253"/>
      <c r="AF2" s="253"/>
      <c r="AG2" s="253"/>
      <c r="AH2" s="77" t="s">
        <v>39</v>
      </c>
      <c r="AI2" s="254"/>
      <c r="AJ2" s="254"/>
      <c r="AK2" s="254"/>
      <c r="AL2" s="254"/>
      <c r="AM2" s="254"/>
      <c r="AN2" s="250" t="s">
        <v>66</v>
      </c>
      <c r="AO2" s="250"/>
      <c r="AP2" s="250"/>
      <c r="AQ2" s="250"/>
      <c r="AR2" s="250"/>
      <c r="AS2" s="250"/>
    </row>
    <row r="3" spans="1:45" ht="30" customHeight="1" x14ac:dyDescent="0.2">
      <c r="A3" s="255" t="s">
        <v>2</v>
      </c>
      <c r="B3" s="255"/>
      <c r="C3" s="259" t="str">
        <f>IF('入力用（色付きの枠に直接入力）'!B3="","",'入力用（色付きの枠に直接入力）'!B3)</f>
        <v/>
      </c>
      <c r="D3" s="259"/>
      <c r="E3" s="259"/>
      <c r="F3" s="259"/>
      <c r="G3" s="259"/>
      <c r="H3" s="259"/>
      <c r="I3" s="259"/>
      <c r="J3" s="259"/>
      <c r="K3" s="259"/>
      <c r="L3" s="259"/>
      <c r="M3" s="263" t="s">
        <v>3</v>
      </c>
      <c r="N3" s="263"/>
      <c r="O3" s="176"/>
      <c r="P3" s="176"/>
      <c r="Q3" s="176"/>
      <c r="R3" s="176"/>
      <c r="T3" s="1"/>
      <c r="Z3" s="258" t="s">
        <v>110</v>
      </c>
      <c r="AA3" s="258"/>
      <c r="AB3" s="261" t="str">
        <f>IF('入力用（色付きの枠に直接入力）'!B4="","",'入力用（色付きの枠に直接入力）'!B4)</f>
        <v/>
      </c>
      <c r="AC3" s="261"/>
      <c r="AD3" s="261"/>
      <c r="AE3" s="261"/>
      <c r="AF3" s="261"/>
      <c r="AG3" s="261"/>
      <c r="AH3" s="261"/>
      <c r="AI3" s="261"/>
      <c r="AJ3" s="261"/>
      <c r="AK3" s="261"/>
      <c r="AL3" s="260" t="s">
        <v>3</v>
      </c>
      <c r="AM3" s="260"/>
      <c r="AN3" s="250"/>
      <c r="AO3" s="250"/>
      <c r="AP3" s="250"/>
      <c r="AQ3" s="250"/>
      <c r="AR3" s="250"/>
      <c r="AS3" s="250"/>
    </row>
    <row r="4" spans="1:45" ht="30" customHeight="1" thickBot="1" x14ac:dyDescent="0.25">
      <c r="A4" s="256"/>
      <c r="B4" s="256"/>
      <c r="C4" s="256"/>
      <c r="D4" s="256"/>
      <c r="E4" s="256"/>
      <c r="F4" s="100"/>
      <c r="G4" s="100"/>
      <c r="H4" s="256"/>
      <c r="I4" s="256"/>
      <c r="J4" s="256"/>
      <c r="K4" s="256"/>
      <c r="L4" s="256"/>
      <c r="M4" s="256"/>
      <c r="N4" s="256"/>
      <c r="O4" s="257"/>
      <c r="Z4" s="255" t="s">
        <v>6</v>
      </c>
      <c r="AA4" s="255"/>
      <c r="AB4" s="259" t="str">
        <f>IF('入力用（色付きの枠に直接入力）'!B5="","",'入力用（色付きの枠に直接入力）'!B5)</f>
        <v/>
      </c>
      <c r="AC4" s="259"/>
      <c r="AD4" s="259"/>
      <c r="AE4" s="259"/>
      <c r="AF4" s="259"/>
      <c r="AG4" s="259"/>
      <c r="AH4" s="259"/>
      <c r="AI4" s="259"/>
      <c r="AJ4" s="259"/>
      <c r="AK4" s="259"/>
      <c r="AL4" s="259"/>
      <c r="AM4" s="259"/>
      <c r="AN4" s="250"/>
      <c r="AO4" s="250"/>
      <c r="AP4" s="250"/>
      <c r="AQ4" s="250"/>
      <c r="AR4" s="250"/>
      <c r="AS4" s="250"/>
    </row>
    <row r="5" spans="1:45" ht="22.5" customHeight="1" thickTop="1" x14ac:dyDescent="0.2">
      <c r="A5" s="92" t="s">
        <v>111</v>
      </c>
      <c r="AD5" s="118"/>
      <c r="AE5" s="119"/>
      <c r="AF5" s="119"/>
      <c r="AG5" s="119"/>
      <c r="AH5" s="119"/>
      <c r="AI5" s="119"/>
      <c r="AJ5" s="119"/>
      <c r="AK5" s="119"/>
      <c r="AM5" s="46"/>
      <c r="AO5" s="210" t="s">
        <v>126</v>
      </c>
      <c r="AP5" s="211"/>
      <c r="AQ5" s="211"/>
      <c r="AR5" s="211"/>
      <c r="AS5" s="212"/>
    </row>
    <row r="6" spans="1:45" ht="22.5" customHeight="1" thickBot="1" x14ac:dyDescent="0.25">
      <c r="A6" s="92" t="s">
        <v>58</v>
      </c>
      <c r="AM6" s="46" t="s">
        <v>140</v>
      </c>
      <c r="AO6" s="213"/>
      <c r="AP6" s="214"/>
      <c r="AQ6" s="214"/>
      <c r="AR6" s="214"/>
      <c r="AS6" s="215"/>
    </row>
    <row r="7" spans="1:45" ht="18.899999999999999" customHeight="1" x14ac:dyDescent="0.2">
      <c r="A7" s="237" t="s">
        <v>7</v>
      </c>
      <c r="B7" s="195" t="s">
        <v>8</v>
      </c>
      <c r="C7" s="245"/>
      <c r="D7" s="245"/>
      <c r="E7" s="246"/>
      <c r="F7" s="239" t="s">
        <v>54</v>
      </c>
      <c r="G7" s="240"/>
      <c r="H7" s="241"/>
      <c r="I7" s="237" t="s">
        <v>10</v>
      </c>
      <c r="J7" s="231" t="str">
        <f>'入力用（色付きの枠に直接入力）'!$E$10</f>
        <v>Ｒ４南部支部大会Ⅰ部</v>
      </c>
      <c r="K7" s="232"/>
      <c r="L7" s="232"/>
      <c r="M7" s="232"/>
      <c r="N7" s="233"/>
      <c r="O7" s="231" t="str">
        <f>'入力用（色付きの枠に直接入力）'!$I$10</f>
        <v>Ｒ４埼玉県選手権</v>
      </c>
      <c r="P7" s="232"/>
      <c r="Q7" s="232"/>
      <c r="R7" s="232"/>
      <c r="S7" s="233"/>
      <c r="T7" s="231" t="str">
        <f>'入力用（色付きの枠に直接入力）'!$M$10</f>
        <v>Ｒ４埼玉県選手権地区予選</v>
      </c>
      <c r="U7" s="232"/>
      <c r="V7" s="232"/>
      <c r="W7" s="232"/>
      <c r="X7" s="233"/>
      <c r="Y7" s="231" t="str">
        <f>'入力用（色付きの枠に直接入力）'!$Q$10</f>
        <v>Ｒ４インターハイ予選</v>
      </c>
      <c r="Z7" s="232"/>
      <c r="AA7" s="232"/>
      <c r="AB7" s="232"/>
      <c r="AC7" s="233"/>
      <c r="AD7" s="231" t="str">
        <f>'入力用（色付きの枠に直接入力）'!$U$10</f>
        <v>Ｒ４関東大会県予選</v>
      </c>
      <c r="AE7" s="232"/>
      <c r="AF7" s="232"/>
      <c r="AG7" s="232"/>
      <c r="AH7" s="233"/>
      <c r="AI7" s="231" t="str">
        <f>'入力用（色付きの枠に直接入力）'!$Y$10</f>
        <v>Ｒ４関東大会南部地区予選</v>
      </c>
      <c r="AJ7" s="232"/>
      <c r="AK7" s="232"/>
      <c r="AL7" s="232"/>
      <c r="AM7" s="233"/>
      <c r="AO7" s="213"/>
      <c r="AP7" s="214"/>
      <c r="AQ7" s="214"/>
      <c r="AR7" s="214"/>
      <c r="AS7" s="215"/>
    </row>
    <row r="8" spans="1:45" ht="18.899999999999999" customHeight="1" thickBot="1" x14ac:dyDescent="0.25">
      <c r="A8" s="238"/>
      <c r="B8" s="247" t="s">
        <v>9</v>
      </c>
      <c r="C8" s="248"/>
      <c r="D8" s="248"/>
      <c r="E8" s="249"/>
      <c r="F8" s="242" t="s">
        <v>55</v>
      </c>
      <c r="G8" s="243"/>
      <c r="H8" s="244"/>
      <c r="I8" s="238"/>
      <c r="J8" s="234" t="s">
        <v>51</v>
      </c>
      <c r="K8" s="235"/>
      <c r="L8" s="235"/>
      <c r="M8" s="235"/>
      <c r="N8" s="236"/>
      <c r="O8" s="234" t="s">
        <v>51</v>
      </c>
      <c r="P8" s="235"/>
      <c r="Q8" s="235"/>
      <c r="R8" s="235"/>
      <c r="S8" s="236"/>
      <c r="T8" s="234" t="s">
        <v>51</v>
      </c>
      <c r="U8" s="235"/>
      <c r="V8" s="235"/>
      <c r="W8" s="235"/>
      <c r="X8" s="236"/>
      <c r="Y8" s="234" t="s">
        <v>51</v>
      </c>
      <c r="Z8" s="235"/>
      <c r="AA8" s="235"/>
      <c r="AB8" s="235"/>
      <c r="AC8" s="236"/>
      <c r="AD8" s="234" t="s">
        <v>51</v>
      </c>
      <c r="AE8" s="235"/>
      <c r="AF8" s="235"/>
      <c r="AG8" s="235"/>
      <c r="AH8" s="236"/>
      <c r="AI8" s="234" t="s">
        <v>74</v>
      </c>
      <c r="AJ8" s="235"/>
      <c r="AK8" s="235"/>
      <c r="AL8" s="235"/>
      <c r="AM8" s="236"/>
      <c r="AO8" s="213"/>
      <c r="AP8" s="214"/>
      <c r="AQ8" s="214"/>
      <c r="AR8" s="214"/>
      <c r="AS8" s="215"/>
    </row>
    <row r="9" spans="1:45" ht="18.899999999999999" customHeight="1" x14ac:dyDescent="0.2">
      <c r="A9" s="198">
        <v>1</v>
      </c>
      <c r="B9" s="225" t="str">
        <f>IF('入力用（色付きの枠に直接入力）'!B12="","",'入力用（色付きの枠に直接入力）'!B12)</f>
        <v/>
      </c>
      <c r="C9" s="226"/>
      <c r="D9" s="226"/>
      <c r="E9" s="227"/>
      <c r="F9" s="228" t="str">
        <f>IF('入力用（色付きの枠に直接入力）'!C12="","",'入力用（色付きの枠に直接入力）'!C12)</f>
        <v/>
      </c>
      <c r="G9" s="229"/>
      <c r="H9" s="230"/>
      <c r="I9" s="181" t="str">
        <f>IF('入力用（色付きの枠に直接入力）'!D12="","",'入力用（色付きの枠に直接入力）'!D12)</f>
        <v/>
      </c>
      <c r="J9" s="182" t="str">
        <f>IF('入力用（色付きの枠に直接入力）'!E12="","",'入力用（色付きの枠に直接入力）'!E12)</f>
        <v/>
      </c>
      <c r="K9" s="183" t="s">
        <v>59</v>
      </c>
      <c r="L9" s="183" t="str">
        <f>IF('入力用（色付きの枠に直接入力）'!G12="","",'入力用（色付きの枠に直接入力）'!G12)</f>
        <v/>
      </c>
      <c r="M9" s="184" t="s">
        <v>60</v>
      </c>
      <c r="N9" s="62"/>
      <c r="O9" s="182" t="str">
        <f>IF('入力用（色付きの枠に直接入力）'!I12="","",'入力用（色付きの枠に直接入力）'!I12)</f>
        <v/>
      </c>
      <c r="P9" s="183" t="s">
        <v>59</v>
      </c>
      <c r="Q9" s="183" t="str">
        <f>IF('入力用（色付きの枠に直接入力）'!K12="","",'入力用（色付きの枠に直接入力）'!K12)</f>
        <v/>
      </c>
      <c r="R9" s="184" t="s">
        <v>60</v>
      </c>
      <c r="S9" s="62"/>
      <c r="T9" s="182" t="str">
        <f>IF('入力用（色付きの枠に直接入力）'!M12="","",'入力用（色付きの枠に直接入力）'!M12)</f>
        <v/>
      </c>
      <c r="U9" s="183" t="s">
        <v>59</v>
      </c>
      <c r="V9" s="183" t="str">
        <f>IF('入力用（色付きの枠に直接入力）'!O12="","",'入力用（色付きの枠に直接入力）'!O12)</f>
        <v/>
      </c>
      <c r="W9" s="184" t="s">
        <v>60</v>
      </c>
      <c r="X9" s="62"/>
      <c r="Y9" s="182" t="str">
        <f>IF('入力用（色付きの枠に直接入力）'!Q12="","",'入力用（色付きの枠に直接入力）'!Q12)</f>
        <v/>
      </c>
      <c r="Z9" s="183" t="s">
        <v>59</v>
      </c>
      <c r="AA9" s="183" t="str">
        <f>IF('入力用（色付きの枠に直接入力）'!S12="","",'入力用（色付きの枠に直接入力）'!S12)</f>
        <v/>
      </c>
      <c r="AB9" s="184" t="s">
        <v>60</v>
      </c>
      <c r="AC9" s="62"/>
      <c r="AD9" s="182" t="str">
        <f>IF('入力用（色付きの枠に直接入力）'!U12="","",'入力用（色付きの枠に直接入力）'!U12)</f>
        <v/>
      </c>
      <c r="AE9" s="183" t="s">
        <v>59</v>
      </c>
      <c r="AF9" s="183" t="str">
        <f>IF('入力用（色付きの枠に直接入力）'!W12="","",'入力用（色付きの枠に直接入力）'!W12)</f>
        <v/>
      </c>
      <c r="AG9" s="184" t="s">
        <v>60</v>
      </c>
      <c r="AH9" s="62"/>
      <c r="AI9" s="182" t="str">
        <f>IF('入力用（色付きの枠に直接入力）'!Y12="","",'入力用（色付きの枠に直接入力）'!Y12)</f>
        <v/>
      </c>
      <c r="AJ9" s="183" t="s">
        <v>59</v>
      </c>
      <c r="AK9" s="183" t="str">
        <f>IF('入力用（色付きの枠に直接入力）'!AA12="","",'入力用（色付きの枠に直接入力）'!AA12)</f>
        <v/>
      </c>
      <c r="AL9" s="184" t="s">
        <v>60</v>
      </c>
      <c r="AM9" s="152"/>
      <c r="AO9" s="213"/>
      <c r="AP9" s="214"/>
      <c r="AQ9" s="214"/>
      <c r="AR9" s="214"/>
      <c r="AS9" s="215"/>
    </row>
    <row r="10" spans="1:45" ht="18.899999999999999" customHeight="1" thickBot="1" x14ac:dyDescent="0.25">
      <c r="A10" s="199"/>
      <c r="B10" s="219" t="str">
        <f>IF('入力用（色付きの枠に直接入力）'!B13="","",'入力用（色付きの枠に直接入力）'!B13)</f>
        <v/>
      </c>
      <c r="C10" s="220"/>
      <c r="D10" s="220"/>
      <c r="E10" s="221"/>
      <c r="F10" s="222" t="str">
        <f>IF('入力用（色付きの枠に直接入力）'!C13="","",'入力用（色付きの枠に直接入力）'!C13)</f>
        <v/>
      </c>
      <c r="G10" s="223"/>
      <c r="H10" s="224"/>
      <c r="I10" s="50" t="str">
        <f>IF('入力用（色付きの枠に直接入力）'!D13="","",'入力用（色付きの枠に直接入力）'!D13)</f>
        <v/>
      </c>
      <c r="J10" s="185" t="str">
        <f>IF('入力用（色付きの枠に直接入力）'!E13="","",'入力用（色付きの枠に直接入力）'!E13)</f>
        <v/>
      </c>
      <c r="K10" s="51" t="s">
        <v>59</v>
      </c>
      <c r="L10" s="51" t="str">
        <f>IF('入力用（色付きの枠に直接入力）'!G13="","",'入力用（色付きの枠に直接入力）'!G13)</f>
        <v/>
      </c>
      <c r="M10" s="186" t="s">
        <v>60</v>
      </c>
      <c r="N10" s="167"/>
      <c r="O10" s="185" t="str">
        <f>IF('入力用（色付きの枠に直接入力）'!I13="","",'入力用（色付きの枠に直接入力）'!I13)</f>
        <v/>
      </c>
      <c r="P10" s="51" t="s">
        <v>59</v>
      </c>
      <c r="Q10" s="51" t="str">
        <f>IF('入力用（色付きの枠に直接入力）'!K13="","",'入力用（色付きの枠に直接入力）'!K13)</f>
        <v/>
      </c>
      <c r="R10" s="186" t="s">
        <v>60</v>
      </c>
      <c r="S10" s="167"/>
      <c r="T10" s="185" t="str">
        <f>IF('入力用（色付きの枠に直接入力）'!M13="","",'入力用（色付きの枠に直接入力）'!M13)</f>
        <v/>
      </c>
      <c r="U10" s="51" t="s">
        <v>59</v>
      </c>
      <c r="V10" s="51" t="str">
        <f>IF('入力用（色付きの枠に直接入力）'!O13="","",'入力用（色付きの枠に直接入力）'!O13)</f>
        <v/>
      </c>
      <c r="W10" s="186" t="s">
        <v>60</v>
      </c>
      <c r="X10" s="167"/>
      <c r="Y10" s="185" t="str">
        <f>IF('入力用（色付きの枠に直接入力）'!Q13="","",'入力用（色付きの枠に直接入力）'!Q13)</f>
        <v/>
      </c>
      <c r="Z10" s="51" t="s">
        <v>59</v>
      </c>
      <c r="AA10" s="51" t="str">
        <f>IF('入力用（色付きの枠に直接入力）'!S13="","",'入力用（色付きの枠に直接入力）'!S13)</f>
        <v/>
      </c>
      <c r="AB10" s="186" t="s">
        <v>60</v>
      </c>
      <c r="AC10" s="167"/>
      <c r="AD10" s="185" t="str">
        <f>IF('入力用（色付きの枠に直接入力）'!U13="","",'入力用（色付きの枠に直接入力）'!U13)</f>
        <v/>
      </c>
      <c r="AE10" s="51" t="s">
        <v>59</v>
      </c>
      <c r="AF10" s="51" t="str">
        <f>IF('入力用（色付きの枠に直接入力）'!W13="","",'入力用（色付きの枠に直接入力）'!W13)</f>
        <v/>
      </c>
      <c r="AG10" s="186" t="s">
        <v>60</v>
      </c>
      <c r="AH10" s="167"/>
      <c r="AI10" s="185" t="str">
        <f>IF('入力用（色付きの枠に直接入力）'!Y13="","",'入力用（色付きの枠に直接入力）'!Y13)</f>
        <v/>
      </c>
      <c r="AJ10" s="51" t="s">
        <v>59</v>
      </c>
      <c r="AK10" s="51" t="str">
        <f>IF('入力用（色付きの枠に直接入力）'!AA13="","",'入力用（色付きの枠に直接入力）'!AA13)</f>
        <v/>
      </c>
      <c r="AL10" s="186" t="s">
        <v>60</v>
      </c>
      <c r="AM10" s="187"/>
      <c r="AO10" s="213"/>
      <c r="AP10" s="214"/>
      <c r="AQ10" s="214"/>
      <c r="AR10" s="214"/>
      <c r="AS10" s="215"/>
    </row>
    <row r="11" spans="1:45" ht="18.899999999999999" customHeight="1" x14ac:dyDescent="0.2">
      <c r="A11" s="198">
        <v>2</v>
      </c>
      <c r="B11" s="225" t="str">
        <f>IF('入力用（色付きの枠に直接入力）'!B14="","",'入力用（色付きの枠に直接入力）'!B14)</f>
        <v/>
      </c>
      <c r="C11" s="226"/>
      <c r="D11" s="226"/>
      <c r="E11" s="227"/>
      <c r="F11" s="228" t="str">
        <f>IF('入力用（色付きの枠に直接入力）'!C14="","",'入力用（色付きの枠に直接入力）'!C14)</f>
        <v/>
      </c>
      <c r="G11" s="229"/>
      <c r="H11" s="230"/>
      <c r="I11" s="181" t="str">
        <f>IF('入力用（色付きの枠に直接入力）'!D14="","",'入力用（色付きの枠に直接入力）'!D14)</f>
        <v/>
      </c>
      <c r="J11" s="182" t="str">
        <f>IF('入力用（色付きの枠に直接入力）'!E14="","",'入力用（色付きの枠に直接入力）'!E14)</f>
        <v/>
      </c>
      <c r="K11" s="183" t="s">
        <v>59</v>
      </c>
      <c r="L11" s="183" t="str">
        <f>IF('入力用（色付きの枠に直接入力）'!G14="","",'入力用（色付きの枠に直接入力）'!G14)</f>
        <v/>
      </c>
      <c r="M11" s="184" t="s">
        <v>60</v>
      </c>
      <c r="N11" s="62"/>
      <c r="O11" s="182" t="str">
        <f>IF('入力用（色付きの枠に直接入力）'!I14="","",'入力用（色付きの枠に直接入力）'!I14)</f>
        <v/>
      </c>
      <c r="P11" s="183" t="s">
        <v>59</v>
      </c>
      <c r="Q11" s="183" t="str">
        <f>IF('入力用（色付きの枠に直接入力）'!K14="","",'入力用（色付きの枠に直接入力）'!K14)</f>
        <v/>
      </c>
      <c r="R11" s="184" t="s">
        <v>60</v>
      </c>
      <c r="S11" s="62"/>
      <c r="T11" s="182" t="str">
        <f>IF('入力用（色付きの枠に直接入力）'!M14="","",'入力用（色付きの枠に直接入力）'!M14)</f>
        <v/>
      </c>
      <c r="U11" s="183" t="s">
        <v>59</v>
      </c>
      <c r="V11" s="183" t="str">
        <f>IF('入力用（色付きの枠に直接入力）'!O14="","",'入力用（色付きの枠に直接入力）'!O14)</f>
        <v/>
      </c>
      <c r="W11" s="184" t="s">
        <v>60</v>
      </c>
      <c r="X11" s="62"/>
      <c r="Y11" s="182" t="str">
        <f>IF('入力用（色付きの枠に直接入力）'!Q14="","",'入力用（色付きの枠に直接入力）'!Q14)</f>
        <v/>
      </c>
      <c r="Z11" s="183" t="s">
        <v>59</v>
      </c>
      <c r="AA11" s="183" t="str">
        <f>IF('入力用（色付きの枠に直接入力）'!S14="","",'入力用（色付きの枠に直接入力）'!S14)</f>
        <v/>
      </c>
      <c r="AB11" s="184" t="s">
        <v>60</v>
      </c>
      <c r="AC11" s="62"/>
      <c r="AD11" s="182" t="str">
        <f>IF('入力用（色付きの枠に直接入力）'!U14="","",'入力用（色付きの枠に直接入力）'!U14)</f>
        <v/>
      </c>
      <c r="AE11" s="183" t="s">
        <v>59</v>
      </c>
      <c r="AF11" s="183" t="str">
        <f>IF('入力用（色付きの枠に直接入力）'!W14="","",'入力用（色付きの枠に直接入力）'!W14)</f>
        <v/>
      </c>
      <c r="AG11" s="184" t="s">
        <v>60</v>
      </c>
      <c r="AH11" s="62"/>
      <c r="AI11" s="182" t="str">
        <f>IF('入力用（色付きの枠に直接入力）'!Y14="","",'入力用（色付きの枠に直接入力）'!Y14)</f>
        <v/>
      </c>
      <c r="AJ11" s="183" t="s">
        <v>59</v>
      </c>
      <c r="AK11" s="183" t="str">
        <f>IF('入力用（色付きの枠に直接入力）'!AA14="","",'入力用（色付きの枠に直接入力）'!AA14)</f>
        <v/>
      </c>
      <c r="AL11" s="184" t="s">
        <v>60</v>
      </c>
      <c r="AM11" s="152"/>
      <c r="AO11" s="213"/>
      <c r="AP11" s="214"/>
      <c r="AQ11" s="214"/>
      <c r="AR11" s="214"/>
      <c r="AS11" s="215"/>
    </row>
    <row r="12" spans="1:45" ht="18.899999999999999" customHeight="1" thickBot="1" x14ac:dyDescent="0.25">
      <c r="A12" s="199">
        <v>2</v>
      </c>
      <c r="B12" s="219" t="str">
        <f>IF('入力用（色付きの枠に直接入力）'!B15="","",'入力用（色付きの枠に直接入力）'!B15)</f>
        <v/>
      </c>
      <c r="C12" s="220"/>
      <c r="D12" s="220"/>
      <c r="E12" s="221"/>
      <c r="F12" s="222" t="str">
        <f>IF('入力用（色付きの枠に直接入力）'!C15="","",'入力用（色付きの枠に直接入力）'!C15)</f>
        <v/>
      </c>
      <c r="G12" s="223"/>
      <c r="H12" s="224"/>
      <c r="I12" s="50" t="str">
        <f>IF('入力用（色付きの枠に直接入力）'!D15="","",'入力用（色付きの枠に直接入力）'!D15)</f>
        <v/>
      </c>
      <c r="J12" s="185" t="str">
        <f>IF('入力用（色付きの枠に直接入力）'!E15="","",'入力用（色付きの枠に直接入力）'!E15)</f>
        <v/>
      </c>
      <c r="K12" s="51" t="s">
        <v>59</v>
      </c>
      <c r="L12" s="51" t="str">
        <f>IF('入力用（色付きの枠に直接入力）'!G15="","",'入力用（色付きの枠に直接入力）'!G15)</f>
        <v/>
      </c>
      <c r="M12" s="186" t="s">
        <v>60</v>
      </c>
      <c r="N12" s="167"/>
      <c r="O12" s="185" t="str">
        <f>IF('入力用（色付きの枠に直接入力）'!I15="","",'入力用（色付きの枠に直接入力）'!I15)</f>
        <v/>
      </c>
      <c r="P12" s="51" t="s">
        <v>59</v>
      </c>
      <c r="Q12" s="51" t="str">
        <f>IF('入力用（色付きの枠に直接入力）'!K15="","",'入力用（色付きの枠に直接入力）'!K15)</f>
        <v/>
      </c>
      <c r="R12" s="186" t="s">
        <v>60</v>
      </c>
      <c r="S12" s="167"/>
      <c r="T12" s="185" t="str">
        <f>IF('入力用（色付きの枠に直接入力）'!M15="","",'入力用（色付きの枠に直接入力）'!M15)</f>
        <v/>
      </c>
      <c r="U12" s="51" t="s">
        <v>59</v>
      </c>
      <c r="V12" s="51" t="str">
        <f>IF('入力用（色付きの枠に直接入力）'!O15="","",'入力用（色付きの枠に直接入力）'!O15)</f>
        <v/>
      </c>
      <c r="W12" s="186" t="s">
        <v>60</v>
      </c>
      <c r="X12" s="167"/>
      <c r="Y12" s="185" t="str">
        <f>IF('入力用（色付きの枠に直接入力）'!Q15="","",'入力用（色付きの枠に直接入力）'!Q15)</f>
        <v/>
      </c>
      <c r="Z12" s="51" t="s">
        <v>59</v>
      </c>
      <c r="AA12" s="51" t="str">
        <f>IF('入力用（色付きの枠に直接入力）'!S15="","",'入力用（色付きの枠に直接入力）'!S15)</f>
        <v/>
      </c>
      <c r="AB12" s="186" t="s">
        <v>60</v>
      </c>
      <c r="AC12" s="167"/>
      <c r="AD12" s="185" t="str">
        <f>IF('入力用（色付きの枠に直接入力）'!U15="","",'入力用（色付きの枠に直接入力）'!U15)</f>
        <v/>
      </c>
      <c r="AE12" s="51" t="s">
        <v>59</v>
      </c>
      <c r="AF12" s="51" t="str">
        <f>IF('入力用（色付きの枠に直接入力）'!W15="","",'入力用（色付きの枠に直接入力）'!W15)</f>
        <v/>
      </c>
      <c r="AG12" s="186" t="s">
        <v>60</v>
      </c>
      <c r="AH12" s="167"/>
      <c r="AI12" s="185" t="str">
        <f>IF('入力用（色付きの枠に直接入力）'!Y15="","",'入力用（色付きの枠に直接入力）'!Y15)</f>
        <v/>
      </c>
      <c r="AJ12" s="51" t="s">
        <v>59</v>
      </c>
      <c r="AK12" s="51" t="str">
        <f>IF('入力用（色付きの枠に直接入力）'!AA15="","",'入力用（色付きの枠に直接入力）'!AA15)</f>
        <v/>
      </c>
      <c r="AL12" s="186" t="s">
        <v>60</v>
      </c>
      <c r="AM12" s="187"/>
      <c r="AO12" s="213"/>
      <c r="AP12" s="214"/>
      <c r="AQ12" s="214"/>
      <c r="AR12" s="214"/>
      <c r="AS12" s="215"/>
    </row>
    <row r="13" spans="1:45" ht="18.899999999999999" customHeight="1" thickBot="1" x14ac:dyDescent="0.25">
      <c r="A13" s="198">
        <v>3</v>
      </c>
      <c r="B13" s="225" t="str">
        <f>IF('入力用（色付きの枠に直接入力）'!B16="","",'入力用（色付きの枠に直接入力）'!B16)</f>
        <v/>
      </c>
      <c r="C13" s="226"/>
      <c r="D13" s="226"/>
      <c r="E13" s="227"/>
      <c r="F13" s="228" t="str">
        <f>IF('入力用（色付きの枠に直接入力）'!C16="","",'入力用（色付きの枠に直接入力）'!C16)</f>
        <v/>
      </c>
      <c r="G13" s="229"/>
      <c r="H13" s="230"/>
      <c r="I13" s="181" t="str">
        <f>IF('入力用（色付きの枠に直接入力）'!D16="","",'入力用（色付きの枠に直接入力）'!D16)</f>
        <v/>
      </c>
      <c r="J13" s="182" t="str">
        <f>IF('入力用（色付きの枠に直接入力）'!E16="","",'入力用（色付きの枠に直接入力）'!E16)</f>
        <v/>
      </c>
      <c r="K13" s="183" t="s">
        <v>59</v>
      </c>
      <c r="L13" s="183" t="str">
        <f>IF('入力用（色付きの枠に直接入力）'!G16="","",'入力用（色付きの枠に直接入力）'!G16)</f>
        <v/>
      </c>
      <c r="M13" s="184" t="s">
        <v>60</v>
      </c>
      <c r="N13" s="62"/>
      <c r="O13" s="182" t="str">
        <f>IF('入力用（色付きの枠に直接入力）'!I16="","",'入力用（色付きの枠に直接入力）'!I16)</f>
        <v/>
      </c>
      <c r="P13" s="183" t="s">
        <v>59</v>
      </c>
      <c r="Q13" s="183" t="str">
        <f>IF('入力用（色付きの枠に直接入力）'!K16="","",'入力用（色付きの枠に直接入力）'!K16)</f>
        <v/>
      </c>
      <c r="R13" s="184" t="s">
        <v>60</v>
      </c>
      <c r="S13" s="62"/>
      <c r="T13" s="182" t="str">
        <f>IF('入力用（色付きの枠に直接入力）'!M16="","",'入力用（色付きの枠に直接入力）'!M16)</f>
        <v/>
      </c>
      <c r="U13" s="183" t="s">
        <v>59</v>
      </c>
      <c r="V13" s="183" t="str">
        <f>IF('入力用（色付きの枠に直接入力）'!O16="","",'入力用（色付きの枠に直接入力）'!O16)</f>
        <v/>
      </c>
      <c r="W13" s="184" t="s">
        <v>60</v>
      </c>
      <c r="X13" s="62"/>
      <c r="Y13" s="182" t="str">
        <f>IF('入力用（色付きの枠に直接入力）'!Q16="","",'入力用（色付きの枠に直接入力）'!Q16)</f>
        <v/>
      </c>
      <c r="Z13" s="183" t="s">
        <v>59</v>
      </c>
      <c r="AA13" s="183" t="str">
        <f>IF('入力用（色付きの枠に直接入力）'!S16="","",'入力用（色付きの枠に直接入力）'!S16)</f>
        <v/>
      </c>
      <c r="AB13" s="184" t="s">
        <v>60</v>
      </c>
      <c r="AC13" s="62"/>
      <c r="AD13" s="182" t="str">
        <f>IF('入力用（色付きの枠に直接入力）'!U16="","",'入力用（色付きの枠に直接入力）'!U16)</f>
        <v/>
      </c>
      <c r="AE13" s="183" t="s">
        <v>59</v>
      </c>
      <c r="AF13" s="183" t="str">
        <f>IF('入力用（色付きの枠に直接入力）'!W16="","",'入力用（色付きの枠に直接入力）'!W16)</f>
        <v/>
      </c>
      <c r="AG13" s="184" t="s">
        <v>60</v>
      </c>
      <c r="AH13" s="62"/>
      <c r="AI13" s="182" t="str">
        <f>IF('入力用（色付きの枠に直接入力）'!Y16="","",'入力用（色付きの枠に直接入力）'!Y16)</f>
        <v/>
      </c>
      <c r="AJ13" s="183" t="s">
        <v>59</v>
      </c>
      <c r="AK13" s="183" t="str">
        <f>IF('入力用（色付きの枠に直接入力）'!AA16="","",'入力用（色付きの枠に直接入力）'!AA16)</f>
        <v/>
      </c>
      <c r="AL13" s="184" t="s">
        <v>60</v>
      </c>
      <c r="AM13" s="152"/>
      <c r="AO13" s="216"/>
      <c r="AP13" s="217"/>
      <c r="AQ13" s="217"/>
      <c r="AR13" s="217"/>
      <c r="AS13" s="218"/>
    </row>
    <row r="14" spans="1:45" ht="18.899999999999999" customHeight="1" thickTop="1" thickBot="1" x14ac:dyDescent="0.25">
      <c r="A14" s="199">
        <v>3</v>
      </c>
      <c r="B14" s="219" t="str">
        <f>IF('入力用（色付きの枠に直接入力）'!B17="","",'入力用（色付きの枠に直接入力）'!B17)</f>
        <v/>
      </c>
      <c r="C14" s="220"/>
      <c r="D14" s="220"/>
      <c r="E14" s="221"/>
      <c r="F14" s="222" t="str">
        <f>IF('入力用（色付きの枠に直接入力）'!C17="","",'入力用（色付きの枠に直接入力）'!C17)</f>
        <v/>
      </c>
      <c r="G14" s="223"/>
      <c r="H14" s="224"/>
      <c r="I14" s="50" t="str">
        <f>IF('入力用（色付きの枠に直接入力）'!D17="","",'入力用（色付きの枠に直接入力）'!D17)</f>
        <v/>
      </c>
      <c r="J14" s="185" t="str">
        <f>IF('入力用（色付きの枠に直接入力）'!E17="","",'入力用（色付きの枠に直接入力）'!E17)</f>
        <v/>
      </c>
      <c r="K14" s="51" t="s">
        <v>59</v>
      </c>
      <c r="L14" s="51" t="str">
        <f>IF('入力用（色付きの枠に直接入力）'!G17="","",'入力用（色付きの枠に直接入力）'!G17)</f>
        <v/>
      </c>
      <c r="M14" s="186" t="s">
        <v>60</v>
      </c>
      <c r="N14" s="167"/>
      <c r="O14" s="185" t="str">
        <f>IF('入力用（色付きの枠に直接入力）'!I17="","",'入力用（色付きの枠に直接入力）'!I17)</f>
        <v/>
      </c>
      <c r="P14" s="51" t="s">
        <v>59</v>
      </c>
      <c r="Q14" s="51" t="str">
        <f>IF('入力用（色付きの枠に直接入力）'!K17="","",'入力用（色付きの枠に直接入力）'!K17)</f>
        <v/>
      </c>
      <c r="R14" s="186" t="s">
        <v>60</v>
      </c>
      <c r="S14" s="167"/>
      <c r="T14" s="185" t="str">
        <f>IF('入力用（色付きの枠に直接入力）'!M17="","",'入力用（色付きの枠に直接入力）'!M17)</f>
        <v/>
      </c>
      <c r="U14" s="51" t="s">
        <v>59</v>
      </c>
      <c r="V14" s="51" t="str">
        <f>IF('入力用（色付きの枠に直接入力）'!O17="","",'入力用（色付きの枠に直接入力）'!O17)</f>
        <v/>
      </c>
      <c r="W14" s="186" t="s">
        <v>60</v>
      </c>
      <c r="X14" s="167"/>
      <c r="Y14" s="185" t="str">
        <f>IF('入力用（色付きの枠に直接入力）'!Q17="","",'入力用（色付きの枠に直接入力）'!Q17)</f>
        <v/>
      </c>
      <c r="Z14" s="51" t="s">
        <v>59</v>
      </c>
      <c r="AA14" s="51" t="str">
        <f>IF('入力用（色付きの枠に直接入力）'!S17="","",'入力用（色付きの枠に直接入力）'!S17)</f>
        <v/>
      </c>
      <c r="AB14" s="186" t="s">
        <v>60</v>
      </c>
      <c r="AC14" s="167"/>
      <c r="AD14" s="185" t="str">
        <f>IF('入力用（色付きの枠に直接入力）'!U17="","",'入力用（色付きの枠に直接入力）'!U17)</f>
        <v/>
      </c>
      <c r="AE14" s="51" t="s">
        <v>59</v>
      </c>
      <c r="AF14" s="51" t="str">
        <f>IF('入力用（色付きの枠に直接入力）'!W17="","",'入力用（色付きの枠に直接入力）'!W17)</f>
        <v/>
      </c>
      <c r="AG14" s="186" t="s">
        <v>60</v>
      </c>
      <c r="AH14" s="167"/>
      <c r="AI14" s="185" t="str">
        <f>IF('入力用（色付きの枠に直接入力）'!Y17="","",'入力用（色付きの枠に直接入力）'!Y17)</f>
        <v/>
      </c>
      <c r="AJ14" s="51" t="s">
        <v>59</v>
      </c>
      <c r="AK14" s="51" t="str">
        <f>IF('入力用（色付きの枠に直接入力）'!AA17="","",'入力用（色付きの枠に直接入力）'!AA17)</f>
        <v/>
      </c>
      <c r="AL14" s="186" t="s">
        <v>60</v>
      </c>
      <c r="AM14" s="187"/>
      <c r="AO14" s="171"/>
      <c r="AP14" s="171"/>
      <c r="AQ14" s="171"/>
      <c r="AR14" s="171"/>
      <c r="AS14" s="171"/>
    </row>
    <row r="15" spans="1:45" ht="18.899999999999999" customHeight="1" x14ac:dyDescent="0.2">
      <c r="A15" s="198">
        <v>4</v>
      </c>
      <c r="B15" s="225" t="str">
        <f>IF('入力用（色付きの枠に直接入力）'!B18="","",'入力用（色付きの枠に直接入力）'!B18)</f>
        <v/>
      </c>
      <c r="C15" s="226"/>
      <c r="D15" s="226"/>
      <c r="E15" s="227"/>
      <c r="F15" s="228" t="str">
        <f>IF('入力用（色付きの枠に直接入力）'!C18="","",'入力用（色付きの枠に直接入力）'!C18)</f>
        <v/>
      </c>
      <c r="G15" s="229"/>
      <c r="H15" s="230"/>
      <c r="I15" s="181" t="str">
        <f>IF('入力用（色付きの枠に直接入力）'!D18="","",'入力用（色付きの枠に直接入力）'!D18)</f>
        <v/>
      </c>
      <c r="J15" s="182" t="str">
        <f>IF('入力用（色付きの枠に直接入力）'!E18="","",'入力用（色付きの枠に直接入力）'!E18)</f>
        <v/>
      </c>
      <c r="K15" s="183" t="s">
        <v>59</v>
      </c>
      <c r="L15" s="183" t="str">
        <f>IF('入力用（色付きの枠に直接入力）'!G18="","",'入力用（色付きの枠に直接入力）'!G18)</f>
        <v/>
      </c>
      <c r="M15" s="184" t="s">
        <v>60</v>
      </c>
      <c r="N15" s="62"/>
      <c r="O15" s="182" t="str">
        <f>IF('入力用（色付きの枠に直接入力）'!I18="","",'入力用（色付きの枠に直接入力）'!I18)</f>
        <v/>
      </c>
      <c r="P15" s="183" t="s">
        <v>59</v>
      </c>
      <c r="Q15" s="183" t="str">
        <f>IF('入力用（色付きの枠に直接入力）'!K18="","",'入力用（色付きの枠に直接入力）'!K18)</f>
        <v/>
      </c>
      <c r="R15" s="184" t="s">
        <v>60</v>
      </c>
      <c r="S15" s="62"/>
      <c r="T15" s="182" t="str">
        <f>IF('入力用（色付きの枠に直接入力）'!M18="","",'入力用（色付きの枠に直接入力）'!M18)</f>
        <v/>
      </c>
      <c r="U15" s="183" t="s">
        <v>59</v>
      </c>
      <c r="V15" s="183" t="str">
        <f>IF('入力用（色付きの枠に直接入力）'!O18="","",'入力用（色付きの枠に直接入力）'!O18)</f>
        <v/>
      </c>
      <c r="W15" s="184" t="s">
        <v>60</v>
      </c>
      <c r="X15" s="62"/>
      <c r="Y15" s="182" t="str">
        <f>IF('入力用（色付きの枠に直接入力）'!Q18="","",'入力用（色付きの枠に直接入力）'!Q18)</f>
        <v/>
      </c>
      <c r="Z15" s="183" t="s">
        <v>59</v>
      </c>
      <c r="AA15" s="183" t="str">
        <f>IF('入力用（色付きの枠に直接入力）'!S18="","",'入力用（色付きの枠に直接入力）'!S18)</f>
        <v/>
      </c>
      <c r="AB15" s="184" t="s">
        <v>60</v>
      </c>
      <c r="AC15" s="62"/>
      <c r="AD15" s="182" t="str">
        <f>IF('入力用（色付きの枠に直接入力）'!U18="","",'入力用（色付きの枠に直接入力）'!U18)</f>
        <v/>
      </c>
      <c r="AE15" s="183" t="s">
        <v>59</v>
      </c>
      <c r="AF15" s="183" t="str">
        <f>IF('入力用（色付きの枠に直接入力）'!W18="","",'入力用（色付きの枠に直接入力）'!W18)</f>
        <v/>
      </c>
      <c r="AG15" s="184" t="s">
        <v>60</v>
      </c>
      <c r="AH15" s="62"/>
      <c r="AI15" s="182" t="str">
        <f>IF('入力用（色付きの枠に直接入力）'!Y18="","",'入力用（色付きの枠に直接入力）'!Y18)</f>
        <v/>
      </c>
      <c r="AJ15" s="183" t="s">
        <v>59</v>
      </c>
      <c r="AK15" s="183" t="str">
        <f>IF('入力用（色付きの枠に直接入力）'!AA18="","",'入力用（色付きの枠に直接入力）'!AA18)</f>
        <v/>
      </c>
      <c r="AL15" s="184" t="s">
        <v>60</v>
      </c>
      <c r="AM15" s="152"/>
    </row>
    <row r="16" spans="1:45" ht="18.899999999999999" customHeight="1" thickBot="1" x14ac:dyDescent="0.25">
      <c r="A16" s="199">
        <v>4</v>
      </c>
      <c r="B16" s="219" t="str">
        <f>IF('入力用（色付きの枠に直接入力）'!B19="","",'入力用（色付きの枠に直接入力）'!B19)</f>
        <v/>
      </c>
      <c r="C16" s="220"/>
      <c r="D16" s="220"/>
      <c r="E16" s="221"/>
      <c r="F16" s="222" t="str">
        <f>IF('入力用（色付きの枠に直接入力）'!C19="","",'入力用（色付きの枠に直接入力）'!C19)</f>
        <v/>
      </c>
      <c r="G16" s="223"/>
      <c r="H16" s="224"/>
      <c r="I16" s="50" t="str">
        <f>IF('入力用（色付きの枠に直接入力）'!D19="","",'入力用（色付きの枠に直接入力）'!D19)</f>
        <v/>
      </c>
      <c r="J16" s="185" t="str">
        <f>IF('入力用（色付きの枠に直接入力）'!E19="","",'入力用（色付きの枠に直接入力）'!E19)</f>
        <v/>
      </c>
      <c r="K16" s="51" t="s">
        <v>59</v>
      </c>
      <c r="L16" s="51" t="str">
        <f>IF('入力用（色付きの枠に直接入力）'!G19="","",'入力用（色付きの枠に直接入力）'!G19)</f>
        <v/>
      </c>
      <c r="M16" s="186" t="s">
        <v>60</v>
      </c>
      <c r="N16" s="167"/>
      <c r="O16" s="185" t="str">
        <f>IF('入力用（色付きの枠に直接入力）'!I19="","",'入力用（色付きの枠に直接入力）'!I19)</f>
        <v/>
      </c>
      <c r="P16" s="51" t="s">
        <v>59</v>
      </c>
      <c r="Q16" s="51" t="str">
        <f>IF('入力用（色付きの枠に直接入力）'!K19="","",'入力用（色付きの枠に直接入力）'!K19)</f>
        <v/>
      </c>
      <c r="R16" s="186" t="s">
        <v>60</v>
      </c>
      <c r="S16" s="167"/>
      <c r="T16" s="185" t="str">
        <f>IF('入力用（色付きの枠に直接入力）'!M19="","",'入力用（色付きの枠に直接入力）'!M19)</f>
        <v/>
      </c>
      <c r="U16" s="51" t="s">
        <v>59</v>
      </c>
      <c r="V16" s="51" t="str">
        <f>IF('入力用（色付きの枠に直接入力）'!O19="","",'入力用（色付きの枠に直接入力）'!O19)</f>
        <v/>
      </c>
      <c r="W16" s="186" t="s">
        <v>60</v>
      </c>
      <c r="X16" s="167"/>
      <c r="Y16" s="185" t="str">
        <f>IF('入力用（色付きの枠に直接入力）'!Q19="","",'入力用（色付きの枠に直接入力）'!Q19)</f>
        <v/>
      </c>
      <c r="Z16" s="51" t="s">
        <v>59</v>
      </c>
      <c r="AA16" s="51" t="str">
        <f>IF('入力用（色付きの枠に直接入力）'!S19="","",'入力用（色付きの枠に直接入力）'!S19)</f>
        <v/>
      </c>
      <c r="AB16" s="186" t="s">
        <v>60</v>
      </c>
      <c r="AC16" s="167"/>
      <c r="AD16" s="185" t="str">
        <f>IF('入力用（色付きの枠に直接入力）'!U19="","",'入力用（色付きの枠に直接入力）'!U19)</f>
        <v/>
      </c>
      <c r="AE16" s="51" t="s">
        <v>59</v>
      </c>
      <c r="AF16" s="51" t="str">
        <f>IF('入力用（色付きの枠に直接入力）'!W19="","",'入力用（色付きの枠に直接入力）'!W19)</f>
        <v/>
      </c>
      <c r="AG16" s="186" t="s">
        <v>60</v>
      </c>
      <c r="AH16" s="167"/>
      <c r="AI16" s="185" t="str">
        <f>IF('入力用（色付きの枠に直接入力）'!Y19="","",'入力用（色付きの枠に直接入力）'!Y19)</f>
        <v/>
      </c>
      <c r="AJ16" s="51" t="s">
        <v>59</v>
      </c>
      <c r="AK16" s="51" t="str">
        <f>IF('入力用（色付きの枠に直接入力）'!AA19="","",'入力用（色付きの枠に直接入力）'!AA19)</f>
        <v/>
      </c>
      <c r="AL16" s="186" t="s">
        <v>60</v>
      </c>
      <c r="AM16" s="187"/>
    </row>
    <row r="17" spans="1:39" ht="18.899999999999999" customHeight="1" x14ac:dyDescent="0.2">
      <c r="A17" s="198">
        <v>5</v>
      </c>
      <c r="B17" s="225" t="str">
        <f>IF('入力用（色付きの枠に直接入力）'!B20="","",'入力用（色付きの枠に直接入力）'!B20)</f>
        <v/>
      </c>
      <c r="C17" s="226"/>
      <c r="D17" s="226"/>
      <c r="E17" s="227"/>
      <c r="F17" s="228" t="str">
        <f>IF('入力用（色付きの枠に直接入力）'!C20="","",'入力用（色付きの枠に直接入力）'!C20)</f>
        <v/>
      </c>
      <c r="G17" s="229"/>
      <c r="H17" s="230"/>
      <c r="I17" s="181" t="str">
        <f>IF('入力用（色付きの枠に直接入力）'!D20="","",'入力用（色付きの枠に直接入力）'!D20)</f>
        <v/>
      </c>
      <c r="J17" s="182" t="str">
        <f>IF('入力用（色付きの枠に直接入力）'!E20="","",'入力用（色付きの枠に直接入力）'!E20)</f>
        <v/>
      </c>
      <c r="K17" s="183" t="s">
        <v>59</v>
      </c>
      <c r="L17" s="183" t="str">
        <f>IF('入力用（色付きの枠に直接入力）'!G20="","",'入力用（色付きの枠に直接入力）'!G20)</f>
        <v/>
      </c>
      <c r="M17" s="184" t="s">
        <v>60</v>
      </c>
      <c r="N17" s="62"/>
      <c r="O17" s="182" t="str">
        <f>IF('入力用（色付きの枠に直接入力）'!I20="","",'入力用（色付きの枠に直接入力）'!I20)</f>
        <v/>
      </c>
      <c r="P17" s="183" t="s">
        <v>59</v>
      </c>
      <c r="Q17" s="183" t="str">
        <f>IF('入力用（色付きの枠に直接入力）'!K20="","",'入力用（色付きの枠に直接入力）'!K20)</f>
        <v/>
      </c>
      <c r="R17" s="184" t="s">
        <v>60</v>
      </c>
      <c r="S17" s="62"/>
      <c r="T17" s="182" t="str">
        <f>IF('入力用（色付きの枠に直接入力）'!M20="","",'入力用（色付きの枠に直接入力）'!M20)</f>
        <v/>
      </c>
      <c r="U17" s="183" t="s">
        <v>59</v>
      </c>
      <c r="V17" s="183" t="str">
        <f>IF('入力用（色付きの枠に直接入力）'!O20="","",'入力用（色付きの枠に直接入力）'!O20)</f>
        <v/>
      </c>
      <c r="W17" s="184" t="s">
        <v>60</v>
      </c>
      <c r="X17" s="62"/>
      <c r="Y17" s="182" t="str">
        <f>IF('入力用（色付きの枠に直接入力）'!Q20="","",'入力用（色付きの枠に直接入力）'!Q20)</f>
        <v/>
      </c>
      <c r="Z17" s="183" t="s">
        <v>59</v>
      </c>
      <c r="AA17" s="183" t="str">
        <f>IF('入力用（色付きの枠に直接入力）'!S20="","",'入力用（色付きの枠に直接入力）'!S20)</f>
        <v/>
      </c>
      <c r="AB17" s="184" t="s">
        <v>60</v>
      </c>
      <c r="AC17" s="62"/>
      <c r="AD17" s="182" t="str">
        <f>IF('入力用（色付きの枠に直接入力）'!U20="","",'入力用（色付きの枠に直接入力）'!U20)</f>
        <v/>
      </c>
      <c r="AE17" s="183" t="s">
        <v>59</v>
      </c>
      <c r="AF17" s="183" t="str">
        <f>IF('入力用（色付きの枠に直接入力）'!W20="","",'入力用（色付きの枠に直接入力）'!W20)</f>
        <v/>
      </c>
      <c r="AG17" s="184" t="s">
        <v>60</v>
      </c>
      <c r="AH17" s="62"/>
      <c r="AI17" s="182" t="str">
        <f>IF('入力用（色付きの枠に直接入力）'!Y20="","",'入力用（色付きの枠に直接入力）'!Y20)</f>
        <v/>
      </c>
      <c r="AJ17" s="183" t="s">
        <v>59</v>
      </c>
      <c r="AK17" s="183" t="str">
        <f>IF('入力用（色付きの枠に直接入力）'!AA20="","",'入力用（色付きの枠に直接入力）'!AA20)</f>
        <v/>
      </c>
      <c r="AL17" s="184" t="s">
        <v>60</v>
      </c>
      <c r="AM17" s="152"/>
    </row>
    <row r="18" spans="1:39" ht="18.899999999999999" customHeight="1" thickBot="1" x14ac:dyDescent="0.25">
      <c r="A18" s="199">
        <v>5</v>
      </c>
      <c r="B18" s="219" t="str">
        <f>IF('入力用（色付きの枠に直接入力）'!B21="","",'入力用（色付きの枠に直接入力）'!B21)</f>
        <v/>
      </c>
      <c r="C18" s="220"/>
      <c r="D18" s="220"/>
      <c r="E18" s="221"/>
      <c r="F18" s="222" t="str">
        <f>IF('入力用（色付きの枠に直接入力）'!C21="","",'入力用（色付きの枠に直接入力）'!C21)</f>
        <v/>
      </c>
      <c r="G18" s="223"/>
      <c r="H18" s="224"/>
      <c r="I18" s="50" t="str">
        <f>IF('入力用（色付きの枠に直接入力）'!D21="","",'入力用（色付きの枠に直接入力）'!D21)</f>
        <v/>
      </c>
      <c r="J18" s="185" t="str">
        <f>IF('入力用（色付きの枠に直接入力）'!E21="","",'入力用（色付きの枠に直接入力）'!E21)</f>
        <v/>
      </c>
      <c r="K18" s="51" t="s">
        <v>59</v>
      </c>
      <c r="L18" s="51" t="str">
        <f>IF('入力用（色付きの枠に直接入力）'!G21="","",'入力用（色付きの枠に直接入力）'!G21)</f>
        <v/>
      </c>
      <c r="M18" s="186" t="s">
        <v>60</v>
      </c>
      <c r="N18" s="167"/>
      <c r="O18" s="185" t="str">
        <f>IF('入力用（色付きの枠に直接入力）'!I21="","",'入力用（色付きの枠に直接入力）'!I21)</f>
        <v/>
      </c>
      <c r="P18" s="51" t="s">
        <v>59</v>
      </c>
      <c r="Q18" s="51" t="str">
        <f>IF('入力用（色付きの枠に直接入力）'!K21="","",'入力用（色付きの枠に直接入力）'!K21)</f>
        <v/>
      </c>
      <c r="R18" s="186" t="s">
        <v>60</v>
      </c>
      <c r="S18" s="167"/>
      <c r="T18" s="185" t="str">
        <f>IF('入力用（色付きの枠に直接入力）'!M21="","",'入力用（色付きの枠に直接入力）'!M21)</f>
        <v/>
      </c>
      <c r="U18" s="51" t="s">
        <v>59</v>
      </c>
      <c r="V18" s="51" t="str">
        <f>IF('入力用（色付きの枠に直接入力）'!O21="","",'入力用（色付きの枠に直接入力）'!O21)</f>
        <v/>
      </c>
      <c r="W18" s="186" t="s">
        <v>60</v>
      </c>
      <c r="X18" s="167"/>
      <c r="Y18" s="185" t="str">
        <f>IF('入力用（色付きの枠に直接入力）'!Q21="","",'入力用（色付きの枠に直接入力）'!Q21)</f>
        <v/>
      </c>
      <c r="Z18" s="51" t="s">
        <v>59</v>
      </c>
      <c r="AA18" s="51" t="str">
        <f>IF('入力用（色付きの枠に直接入力）'!S21="","",'入力用（色付きの枠に直接入力）'!S21)</f>
        <v/>
      </c>
      <c r="AB18" s="186" t="s">
        <v>60</v>
      </c>
      <c r="AC18" s="167"/>
      <c r="AD18" s="185" t="str">
        <f>IF('入力用（色付きの枠に直接入力）'!U21="","",'入力用（色付きの枠に直接入力）'!U21)</f>
        <v/>
      </c>
      <c r="AE18" s="51" t="s">
        <v>59</v>
      </c>
      <c r="AF18" s="51" t="str">
        <f>IF('入力用（色付きの枠に直接入力）'!W21="","",'入力用（色付きの枠に直接入力）'!W21)</f>
        <v/>
      </c>
      <c r="AG18" s="186" t="s">
        <v>60</v>
      </c>
      <c r="AH18" s="167"/>
      <c r="AI18" s="185" t="str">
        <f>IF('入力用（色付きの枠に直接入力）'!Y21="","",'入力用（色付きの枠に直接入力）'!Y21)</f>
        <v/>
      </c>
      <c r="AJ18" s="51" t="s">
        <v>59</v>
      </c>
      <c r="AK18" s="51" t="str">
        <f>IF('入力用（色付きの枠に直接入力）'!AA21="","",'入力用（色付きの枠に直接入力）'!AA21)</f>
        <v/>
      </c>
      <c r="AL18" s="186" t="s">
        <v>60</v>
      </c>
      <c r="AM18" s="187"/>
    </row>
    <row r="19" spans="1:39" ht="18.899999999999999" customHeight="1" x14ac:dyDescent="0.2">
      <c r="A19" s="198">
        <v>6</v>
      </c>
      <c r="B19" s="225" t="str">
        <f>IF('入力用（色付きの枠に直接入力）'!B22="","",'入力用（色付きの枠に直接入力）'!B22)</f>
        <v/>
      </c>
      <c r="C19" s="226"/>
      <c r="D19" s="226"/>
      <c r="E19" s="227"/>
      <c r="F19" s="228" t="str">
        <f>IF('入力用（色付きの枠に直接入力）'!C22="","",'入力用（色付きの枠に直接入力）'!C22)</f>
        <v/>
      </c>
      <c r="G19" s="229"/>
      <c r="H19" s="230"/>
      <c r="I19" s="181" t="str">
        <f>IF('入力用（色付きの枠に直接入力）'!D22="","",'入力用（色付きの枠に直接入力）'!D22)</f>
        <v/>
      </c>
      <c r="J19" s="182" t="str">
        <f>IF('入力用（色付きの枠に直接入力）'!E22="","",'入力用（色付きの枠に直接入力）'!E22)</f>
        <v/>
      </c>
      <c r="K19" s="183" t="s">
        <v>59</v>
      </c>
      <c r="L19" s="183" t="str">
        <f>IF('入力用（色付きの枠に直接入力）'!G22="","",'入力用（色付きの枠に直接入力）'!G22)</f>
        <v/>
      </c>
      <c r="M19" s="184" t="s">
        <v>60</v>
      </c>
      <c r="N19" s="62"/>
      <c r="O19" s="182" t="str">
        <f>IF('入力用（色付きの枠に直接入力）'!I22="","",'入力用（色付きの枠に直接入力）'!I22)</f>
        <v/>
      </c>
      <c r="P19" s="183" t="s">
        <v>59</v>
      </c>
      <c r="Q19" s="183" t="str">
        <f>IF('入力用（色付きの枠に直接入力）'!K22="","",'入力用（色付きの枠に直接入力）'!K22)</f>
        <v/>
      </c>
      <c r="R19" s="184" t="s">
        <v>60</v>
      </c>
      <c r="S19" s="62"/>
      <c r="T19" s="182" t="str">
        <f>IF('入力用（色付きの枠に直接入力）'!M22="","",'入力用（色付きの枠に直接入力）'!M22)</f>
        <v/>
      </c>
      <c r="U19" s="183" t="s">
        <v>59</v>
      </c>
      <c r="V19" s="183" t="str">
        <f>IF('入力用（色付きの枠に直接入力）'!O22="","",'入力用（色付きの枠に直接入力）'!O22)</f>
        <v/>
      </c>
      <c r="W19" s="184" t="s">
        <v>60</v>
      </c>
      <c r="X19" s="62"/>
      <c r="Y19" s="182" t="str">
        <f>IF('入力用（色付きの枠に直接入力）'!Q22="","",'入力用（色付きの枠に直接入力）'!Q22)</f>
        <v/>
      </c>
      <c r="Z19" s="183" t="s">
        <v>59</v>
      </c>
      <c r="AA19" s="183" t="str">
        <f>IF('入力用（色付きの枠に直接入力）'!S22="","",'入力用（色付きの枠に直接入力）'!S22)</f>
        <v/>
      </c>
      <c r="AB19" s="184" t="s">
        <v>60</v>
      </c>
      <c r="AC19" s="62"/>
      <c r="AD19" s="182" t="str">
        <f>IF('入力用（色付きの枠に直接入力）'!U22="","",'入力用（色付きの枠に直接入力）'!U22)</f>
        <v/>
      </c>
      <c r="AE19" s="183" t="s">
        <v>59</v>
      </c>
      <c r="AF19" s="183" t="str">
        <f>IF('入力用（色付きの枠に直接入力）'!W22="","",'入力用（色付きの枠に直接入力）'!W22)</f>
        <v/>
      </c>
      <c r="AG19" s="184" t="s">
        <v>60</v>
      </c>
      <c r="AH19" s="62"/>
      <c r="AI19" s="182" t="str">
        <f>IF('入力用（色付きの枠に直接入力）'!Y22="","",'入力用（色付きの枠に直接入力）'!Y22)</f>
        <v/>
      </c>
      <c r="AJ19" s="183" t="s">
        <v>59</v>
      </c>
      <c r="AK19" s="183" t="str">
        <f>IF('入力用（色付きの枠に直接入力）'!AA22="","",'入力用（色付きの枠に直接入力）'!AA22)</f>
        <v/>
      </c>
      <c r="AL19" s="184" t="s">
        <v>60</v>
      </c>
      <c r="AM19" s="152"/>
    </row>
    <row r="20" spans="1:39" ht="18.899999999999999" customHeight="1" thickBot="1" x14ac:dyDescent="0.25">
      <c r="A20" s="199">
        <v>6</v>
      </c>
      <c r="B20" s="219" t="str">
        <f>IF('入力用（色付きの枠に直接入力）'!B23="","",'入力用（色付きの枠に直接入力）'!B23)</f>
        <v/>
      </c>
      <c r="C20" s="220"/>
      <c r="D20" s="220"/>
      <c r="E20" s="221"/>
      <c r="F20" s="222" t="str">
        <f>IF('入力用（色付きの枠に直接入力）'!C23="","",'入力用（色付きの枠に直接入力）'!C23)</f>
        <v/>
      </c>
      <c r="G20" s="223"/>
      <c r="H20" s="224"/>
      <c r="I20" s="50" t="str">
        <f>IF('入力用（色付きの枠に直接入力）'!D23="","",'入力用（色付きの枠に直接入力）'!D23)</f>
        <v/>
      </c>
      <c r="J20" s="185" t="str">
        <f>IF('入力用（色付きの枠に直接入力）'!E23="","",'入力用（色付きの枠に直接入力）'!E23)</f>
        <v/>
      </c>
      <c r="K20" s="51" t="s">
        <v>59</v>
      </c>
      <c r="L20" s="51" t="str">
        <f>IF('入力用（色付きの枠に直接入力）'!G23="","",'入力用（色付きの枠に直接入力）'!G23)</f>
        <v/>
      </c>
      <c r="M20" s="186" t="s">
        <v>60</v>
      </c>
      <c r="N20" s="167"/>
      <c r="O20" s="185" t="str">
        <f>IF('入力用（色付きの枠に直接入力）'!I23="","",'入力用（色付きの枠に直接入力）'!I23)</f>
        <v/>
      </c>
      <c r="P20" s="51" t="s">
        <v>59</v>
      </c>
      <c r="Q20" s="51" t="str">
        <f>IF('入力用（色付きの枠に直接入力）'!K23="","",'入力用（色付きの枠に直接入力）'!K23)</f>
        <v/>
      </c>
      <c r="R20" s="186" t="s">
        <v>60</v>
      </c>
      <c r="S20" s="167"/>
      <c r="T20" s="185" t="str">
        <f>IF('入力用（色付きの枠に直接入力）'!M23="","",'入力用（色付きの枠に直接入力）'!M23)</f>
        <v/>
      </c>
      <c r="U20" s="51" t="s">
        <v>59</v>
      </c>
      <c r="V20" s="51" t="str">
        <f>IF('入力用（色付きの枠に直接入力）'!O23="","",'入力用（色付きの枠に直接入力）'!O23)</f>
        <v/>
      </c>
      <c r="W20" s="186" t="s">
        <v>60</v>
      </c>
      <c r="X20" s="167"/>
      <c r="Y20" s="185" t="str">
        <f>IF('入力用（色付きの枠に直接入力）'!Q23="","",'入力用（色付きの枠に直接入力）'!Q23)</f>
        <v/>
      </c>
      <c r="Z20" s="51" t="s">
        <v>59</v>
      </c>
      <c r="AA20" s="51" t="str">
        <f>IF('入力用（色付きの枠に直接入力）'!S23="","",'入力用（色付きの枠に直接入力）'!S23)</f>
        <v/>
      </c>
      <c r="AB20" s="186" t="s">
        <v>60</v>
      </c>
      <c r="AC20" s="167"/>
      <c r="AD20" s="185" t="str">
        <f>IF('入力用（色付きの枠に直接入力）'!U23="","",'入力用（色付きの枠に直接入力）'!U23)</f>
        <v/>
      </c>
      <c r="AE20" s="51" t="s">
        <v>59</v>
      </c>
      <c r="AF20" s="51" t="str">
        <f>IF('入力用（色付きの枠に直接入力）'!W23="","",'入力用（色付きの枠に直接入力）'!W23)</f>
        <v/>
      </c>
      <c r="AG20" s="186" t="s">
        <v>60</v>
      </c>
      <c r="AH20" s="167"/>
      <c r="AI20" s="185" t="str">
        <f>IF('入力用（色付きの枠に直接入力）'!Y23="","",'入力用（色付きの枠に直接入力）'!Y23)</f>
        <v/>
      </c>
      <c r="AJ20" s="51" t="s">
        <v>59</v>
      </c>
      <c r="AK20" s="51" t="str">
        <f>IF('入力用（色付きの枠に直接入力）'!AA23="","",'入力用（色付きの枠に直接入力）'!AA23)</f>
        <v/>
      </c>
      <c r="AL20" s="186" t="s">
        <v>60</v>
      </c>
      <c r="AM20" s="187"/>
    </row>
    <row r="21" spans="1:39" ht="18.899999999999999" customHeight="1" x14ac:dyDescent="0.2">
      <c r="A21" s="198">
        <v>7</v>
      </c>
      <c r="B21" s="225" t="str">
        <f>IF('入力用（色付きの枠に直接入力）'!B24="","",'入力用（色付きの枠に直接入力）'!B24)</f>
        <v/>
      </c>
      <c r="C21" s="226"/>
      <c r="D21" s="226"/>
      <c r="E21" s="227"/>
      <c r="F21" s="228" t="str">
        <f>IF('入力用（色付きの枠に直接入力）'!C24="","",'入力用（色付きの枠に直接入力）'!C24)</f>
        <v/>
      </c>
      <c r="G21" s="229"/>
      <c r="H21" s="230"/>
      <c r="I21" s="181" t="str">
        <f>IF('入力用（色付きの枠に直接入力）'!D24="","",'入力用（色付きの枠に直接入力）'!D24)</f>
        <v/>
      </c>
      <c r="J21" s="182" t="str">
        <f>IF('入力用（色付きの枠に直接入力）'!E24="","",'入力用（色付きの枠に直接入力）'!E24)</f>
        <v/>
      </c>
      <c r="K21" s="183" t="s">
        <v>59</v>
      </c>
      <c r="L21" s="183" t="str">
        <f>IF('入力用（色付きの枠に直接入力）'!G24="","",'入力用（色付きの枠に直接入力）'!G24)</f>
        <v/>
      </c>
      <c r="M21" s="184" t="s">
        <v>60</v>
      </c>
      <c r="N21" s="62"/>
      <c r="O21" s="182" t="str">
        <f>IF('入力用（色付きの枠に直接入力）'!I24="","",'入力用（色付きの枠に直接入力）'!I24)</f>
        <v/>
      </c>
      <c r="P21" s="183" t="s">
        <v>59</v>
      </c>
      <c r="Q21" s="183" t="str">
        <f>IF('入力用（色付きの枠に直接入力）'!K24="","",'入力用（色付きの枠に直接入力）'!K24)</f>
        <v/>
      </c>
      <c r="R21" s="184" t="s">
        <v>60</v>
      </c>
      <c r="S21" s="62"/>
      <c r="T21" s="182" t="str">
        <f>IF('入力用（色付きの枠に直接入力）'!M24="","",'入力用（色付きの枠に直接入力）'!M24)</f>
        <v/>
      </c>
      <c r="U21" s="183" t="s">
        <v>59</v>
      </c>
      <c r="V21" s="183" t="str">
        <f>IF('入力用（色付きの枠に直接入力）'!O24="","",'入力用（色付きの枠に直接入力）'!O24)</f>
        <v/>
      </c>
      <c r="W21" s="184" t="s">
        <v>60</v>
      </c>
      <c r="X21" s="62"/>
      <c r="Y21" s="182" t="str">
        <f>IF('入力用（色付きの枠に直接入力）'!Q24="","",'入力用（色付きの枠に直接入力）'!Q24)</f>
        <v/>
      </c>
      <c r="Z21" s="183" t="s">
        <v>59</v>
      </c>
      <c r="AA21" s="183" t="str">
        <f>IF('入力用（色付きの枠に直接入力）'!S24="","",'入力用（色付きの枠に直接入力）'!S24)</f>
        <v/>
      </c>
      <c r="AB21" s="184" t="s">
        <v>60</v>
      </c>
      <c r="AC21" s="62"/>
      <c r="AD21" s="182" t="str">
        <f>IF('入力用（色付きの枠に直接入力）'!U24="","",'入力用（色付きの枠に直接入力）'!U24)</f>
        <v/>
      </c>
      <c r="AE21" s="183" t="s">
        <v>59</v>
      </c>
      <c r="AF21" s="183" t="str">
        <f>IF('入力用（色付きの枠に直接入力）'!W24="","",'入力用（色付きの枠に直接入力）'!W24)</f>
        <v/>
      </c>
      <c r="AG21" s="184" t="s">
        <v>60</v>
      </c>
      <c r="AH21" s="62"/>
      <c r="AI21" s="182" t="str">
        <f>IF('入力用（色付きの枠に直接入力）'!Y24="","",'入力用（色付きの枠に直接入力）'!Y24)</f>
        <v/>
      </c>
      <c r="AJ21" s="183" t="s">
        <v>59</v>
      </c>
      <c r="AK21" s="183" t="str">
        <f>IF('入力用（色付きの枠に直接入力）'!AA24="","",'入力用（色付きの枠に直接入力）'!AA24)</f>
        <v/>
      </c>
      <c r="AL21" s="184" t="s">
        <v>60</v>
      </c>
      <c r="AM21" s="152"/>
    </row>
    <row r="22" spans="1:39" ht="18.899999999999999" customHeight="1" thickBot="1" x14ac:dyDescent="0.25">
      <c r="A22" s="199">
        <v>7</v>
      </c>
      <c r="B22" s="219" t="str">
        <f>IF('入力用（色付きの枠に直接入力）'!B25="","",'入力用（色付きの枠に直接入力）'!B25)</f>
        <v/>
      </c>
      <c r="C22" s="220"/>
      <c r="D22" s="220"/>
      <c r="E22" s="221"/>
      <c r="F22" s="222" t="str">
        <f>IF('入力用（色付きの枠に直接入力）'!C25="","",'入力用（色付きの枠に直接入力）'!C25)</f>
        <v/>
      </c>
      <c r="G22" s="223"/>
      <c r="H22" s="224"/>
      <c r="I22" s="50" t="str">
        <f>IF('入力用（色付きの枠に直接入力）'!D25="","",'入力用（色付きの枠に直接入力）'!D25)</f>
        <v/>
      </c>
      <c r="J22" s="185" t="str">
        <f>IF('入力用（色付きの枠に直接入力）'!E25="","",'入力用（色付きの枠に直接入力）'!E25)</f>
        <v/>
      </c>
      <c r="K22" s="51" t="s">
        <v>59</v>
      </c>
      <c r="L22" s="51" t="str">
        <f>IF('入力用（色付きの枠に直接入力）'!G25="","",'入力用（色付きの枠に直接入力）'!G25)</f>
        <v/>
      </c>
      <c r="M22" s="186" t="s">
        <v>60</v>
      </c>
      <c r="N22" s="167"/>
      <c r="O22" s="185" t="str">
        <f>IF('入力用（色付きの枠に直接入力）'!I25="","",'入力用（色付きの枠に直接入力）'!I25)</f>
        <v/>
      </c>
      <c r="P22" s="51" t="s">
        <v>59</v>
      </c>
      <c r="Q22" s="51" t="str">
        <f>IF('入力用（色付きの枠に直接入力）'!K25="","",'入力用（色付きの枠に直接入力）'!K25)</f>
        <v/>
      </c>
      <c r="R22" s="186" t="s">
        <v>60</v>
      </c>
      <c r="S22" s="167"/>
      <c r="T22" s="185" t="str">
        <f>IF('入力用（色付きの枠に直接入力）'!M25="","",'入力用（色付きの枠に直接入力）'!M25)</f>
        <v/>
      </c>
      <c r="U22" s="51" t="s">
        <v>59</v>
      </c>
      <c r="V22" s="51" t="str">
        <f>IF('入力用（色付きの枠に直接入力）'!O25="","",'入力用（色付きの枠に直接入力）'!O25)</f>
        <v/>
      </c>
      <c r="W22" s="186" t="s">
        <v>60</v>
      </c>
      <c r="X22" s="167"/>
      <c r="Y22" s="185" t="str">
        <f>IF('入力用（色付きの枠に直接入力）'!Q25="","",'入力用（色付きの枠に直接入力）'!Q25)</f>
        <v/>
      </c>
      <c r="Z22" s="51" t="s">
        <v>59</v>
      </c>
      <c r="AA22" s="51" t="str">
        <f>IF('入力用（色付きの枠に直接入力）'!S25="","",'入力用（色付きの枠に直接入力）'!S25)</f>
        <v/>
      </c>
      <c r="AB22" s="186" t="s">
        <v>60</v>
      </c>
      <c r="AC22" s="167"/>
      <c r="AD22" s="185" t="str">
        <f>IF('入力用（色付きの枠に直接入力）'!U25="","",'入力用（色付きの枠に直接入力）'!U25)</f>
        <v/>
      </c>
      <c r="AE22" s="51" t="s">
        <v>59</v>
      </c>
      <c r="AF22" s="51" t="str">
        <f>IF('入力用（色付きの枠に直接入力）'!W25="","",'入力用（色付きの枠に直接入力）'!W25)</f>
        <v/>
      </c>
      <c r="AG22" s="186" t="s">
        <v>60</v>
      </c>
      <c r="AH22" s="167"/>
      <c r="AI22" s="185" t="str">
        <f>IF('入力用（色付きの枠に直接入力）'!Y25="","",'入力用（色付きの枠に直接入力）'!Y25)</f>
        <v/>
      </c>
      <c r="AJ22" s="51" t="s">
        <v>59</v>
      </c>
      <c r="AK22" s="51" t="str">
        <f>IF('入力用（色付きの枠に直接入力）'!AA25="","",'入力用（色付きの枠に直接入力）'!AA25)</f>
        <v/>
      </c>
      <c r="AL22" s="186" t="s">
        <v>60</v>
      </c>
      <c r="AM22" s="187"/>
    </row>
    <row r="23" spans="1:39" ht="18.899999999999999" customHeight="1" x14ac:dyDescent="0.2">
      <c r="A23" s="198">
        <v>8</v>
      </c>
      <c r="B23" s="225" t="str">
        <f>IF('入力用（色付きの枠に直接入力）'!B26="","",'入力用（色付きの枠に直接入力）'!B26)</f>
        <v/>
      </c>
      <c r="C23" s="226"/>
      <c r="D23" s="226"/>
      <c r="E23" s="227"/>
      <c r="F23" s="228" t="str">
        <f>IF('入力用（色付きの枠に直接入力）'!C26="","",'入力用（色付きの枠に直接入力）'!C26)</f>
        <v/>
      </c>
      <c r="G23" s="229"/>
      <c r="H23" s="230"/>
      <c r="I23" s="181" t="str">
        <f>IF('入力用（色付きの枠に直接入力）'!D26="","",'入力用（色付きの枠に直接入力）'!D26)</f>
        <v/>
      </c>
      <c r="J23" s="182" t="str">
        <f>IF('入力用（色付きの枠に直接入力）'!E26="","",'入力用（色付きの枠に直接入力）'!E26)</f>
        <v/>
      </c>
      <c r="K23" s="183" t="s">
        <v>59</v>
      </c>
      <c r="L23" s="183" t="str">
        <f>IF('入力用（色付きの枠に直接入力）'!G26="","",'入力用（色付きの枠に直接入力）'!G26)</f>
        <v/>
      </c>
      <c r="M23" s="184" t="s">
        <v>60</v>
      </c>
      <c r="N23" s="62"/>
      <c r="O23" s="182" t="str">
        <f>IF('入力用（色付きの枠に直接入力）'!I26="","",'入力用（色付きの枠に直接入力）'!I26)</f>
        <v/>
      </c>
      <c r="P23" s="183" t="s">
        <v>59</v>
      </c>
      <c r="Q23" s="183" t="str">
        <f>IF('入力用（色付きの枠に直接入力）'!K26="","",'入力用（色付きの枠に直接入力）'!K26)</f>
        <v/>
      </c>
      <c r="R23" s="184" t="s">
        <v>60</v>
      </c>
      <c r="S23" s="62"/>
      <c r="T23" s="182" t="str">
        <f>IF('入力用（色付きの枠に直接入力）'!M26="","",'入力用（色付きの枠に直接入力）'!M26)</f>
        <v/>
      </c>
      <c r="U23" s="183" t="s">
        <v>59</v>
      </c>
      <c r="V23" s="183" t="str">
        <f>IF('入力用（色付きの枠に直接入力）'!O26="","",'入力用（色付きの枠に直接入力）'!O26)</f>
        <v/>
      </c>
      <c r="W23" s="184" t="s">
        <v>60</v>
      </c>
      <c r="X23" s="62"/>
      <c r="Y23" s="182" t="str">
        <f>IF('入力用（色付きの枠に直接入力）'!Q26="","",'入力用（色付きの枠に直接入力）'!Q26)</f>
        <v/>
      </c>
      <c r="Z23" s="183" t="s">
        <v>59</v>
      </c>
      <c r="AA23" s="183" t="str">
        <f>IF('入力用（色付きの枠に直接入力）'!S26="","",'入力用（色付きの枠に直接入力）'!S26)</f>
        <v/>
      </c>
      <c r="AB23" s="184" t="s">
        <v>60</v>
      </c>
      <c r="AC23" s="62"/>
      <c r="AD23" s="182" t="str">
        <f>IF('入力用（色付きの枠に直接入力）'!U26="","",'入力用（色付きの枠に直接入力）'!U26)</f>
        <v/>
      </c>
      <c r="AE23" s="183" t="s">
        <v>59</v>
      </c>
      <c r="AF23" s="183" t="str">
        <f>IF('入力用（色付きの枠に直接入力）'!W26="","",'入力用（色付きの枠に直接入力）'!W26)</f>
        <v/>
      </c>
      <c r="AG23" s="184" t="s">
        <v>60</v>
      </c>
      <c r="AH23" s="62"/>
      <c r="AI23" s="182" t="str">
        <f>IF('入力用（色付きの枠に直接入力）'!Y26="","",'入力用（色付きの枠に直接入力）'!Y26)</f>
        <v/>
      </c>
      <c r="AJ23" s="183" t="s">
        <v>59</v>
      </c>
      <c r="AK23" s="183" t="str">
        <f>IF('入力用（色付きの枠に直接入力）'!AA26="","",'入力用（色付きの枠に直接入力）'!AA26)</f>
        <v/>
      </c>
      <c r="AL23" s="184" t="s">
        <v>60</v>
      </c>
      <c r="AM23" s="152"/>
    </row>
    <row r="24" spans="1:39" ht="18.899999999999999" customHeight="1" thickBot="1" x14ac:dyDescent="0.25">
      <c r="A24" s="199">
        <v>8</v>
      </c>
      <c r="B24" s="219" t="str">
        <f>IF('入力用（色付きの枠に直接入力）'!B27="","",'入力用（色付きの枠に直接入力）'!B27)</f>
        <v/>
      </c>
      <c r="C24" s="220"/>
      <c r="D24" s="220"/>
      <c r="E24" s="221"/>
      <c r="F24" s="222" t="str">
        <f>IF('入力用（色付きの枠に直接入力）'!C27="","",'入力用（色付きの枠に直接入力）'!C27)</f>
        <v/>
      </c>
      <c r="G24" s="223"/>
      <c r="H24" s="224"/>
      <c r="I24" s="50" t="str">
        <f>IF('入力用（色付きの枠に直接入力）'!D27="","",'入力用（色付きの枠に直接入力）'!D27)</f>
        <v/>
      </c>
      <c r="J24" s="185" t="str">
        <f>IF('入力用（色付きの枠に直接入力）'!E27="","",'入力用（色付きの枠に直接入力）'!E27)</f>
        <v/>
      </c>
      <c r="K24" s="51" t="s">
        <v>59</v>
      </c>
      <c r="L24" s="51" t="str">
        <f>IF('入力用（色付きの枠に直接入力）'!G27="","",'入力用（色付きの枠に直接入力）'!G27)</f>
        <v/>
      </c>
      <c r="M24" s="186" t="s">
        <v>60</v>
      </c>
      <c r="N24" s="167"/>
      <c r="O24" s="185" t="str">
        <f>IF('入力用（色付きの枠に直接入力）'!I27="","",'入力用（色付きの枠に直接入力）'!I27)</f>
        <v/>
      </c>
      <c r="P24" s="51" t="s">
        <v>59</v>
      </c>
      <c r="Q24" s="51" t="str">
        <f>IF('入力用（色付きの枠に直接入力）'!K27="","",'入力用（色付きの枠に直接入力）'!K27)</f>
        <v/>
      </c>
      <c r="R24" s="186" t="s">
        <v>60</v>
      </c>
      <c r="S24" s="167"/>
      <c r="T24" s="185" t="str">
        <f>IF('入力用（色付きの枠に直接入力）'!M27="","",'入力用（色付きの枠に直接入力）'!M27)</f>
        <v/>
      </c>
      <c r="U24" s="51" t="s">
        <v>59</v>
      </c>
      <c r="V24" s="51" t="str">
        <f>IF('入力用（色付きの枠に直接入力）'!O27="","",'入力用（色付きの枠に直接入力）'!O27)</f>
        <v/>
      </c>
      <c r="W24" s="186" t="s">
        <v>60</v>
      </c>
      <c r="X24" s="167"/>
      <c r="Y24" s="185" t="str">
        <f>IF('入力用（色付きの枠に直接入力）'!Q27="","",'入力用（色付きの枠に直接入力）'!Q27)</f>
        <v/>
      </c>
      <c r="Z24" s="51" t="s">
        <v>59</v>
      </c>
      <c r="AA24" s="51" t="str">
        <f>IF('入力用（色付きの枠に直接入力）'!S27="","",'入力用（色付きの枠に直接入力）'!S27)</f>
        <v/>
      </c>
      <c r="AB24" s="186" t="s">
        <v>60</v>
      </c>
      <c r="AC24" s="167"/>
      <c r="AD24" s="185" t="str">
        <f>IF('入力用（色付きの枠に直接入力）'!U27="","",'入力用（色付きの枠に直接入力）'!U27)</f>
        <v/>
      </c>
      <c r="AE24" s="51" t="s">
        <v>59</v>
      </c>
      <c r="AF24" s="51" t="str">
        <f>IF('入力用（色付きの枠に直接入力）'!W27="","",'入力用（色付きの枠に直接入力）'!W27)</f>
        <v/>
      </c>
      <c r="AG24" s="186" t="s">
        <v>60</v>
      </c>
      <c r="AH24" s="167"/>
      <c r="AI24" s="185" t="str">
        <f>IF('入力用（色付きの枠に直接入力）'!Y27="","",'入力用（色付きの枠に直接入力）'!Y27)</f>
        <v/>
      </c>
      <c r="AJ24" s="51" t="s">
        <v>59</v>
      </c>
      <c r="AK24" s="51" t="str">
        <f>IF('入力用（色付きの枠に直接入力）'!AA27="","",'入力用（色付きの枠に直接入力）'!AA27)</f>
        <v/>
      </c>
      <c r="AL24" s="186" t="s">
        <v>60</v>
      </c>
      <c r="AM24" s="187"/>
    </row>
    <row r="25" spans="1:39" ht="18.899999999999999" customHeight="1" x14ac:dyDescent="0.2">
      <c r="A25" s="198">
        <v>9</v>
      </c>
      <c r="B25" s="225" t="str">
        <f>IF('入力用（色付きの枠に直接入力）'!B28="","",'入力用（色付きの枠に直接入力）'!B28)</f>
        <v/>
      </c>
      <c r="C25" s="226"/>
      <c r="D25" s="226"/>
      <c r="E25" s="227"/>
      <c r="F25" s="228" t="str">
        <f>IF('入力用（色付きの枠に直接入力）'!C28="","",'入力用（色付きの枠に直接入力）'!C28)</f>
        <v/>
      </c>
      <c r="G25" s="229"/>
      <c r="H25" s="230"/>
      <c r="I25" s="181" t="str">
        <f>IF('入力用（色付きの枠に直接入力）'!D28="","",'入力用（色付きの枠に直接入力）'!D28)</f>
        <v/>
      </c>
      <c r="J25" s="182" t="str">
        <f>IF('入力用（色付きの枠に直接入力）'!E28="","",'入力用（色付きの枠に直接入力）'!E28)</f>
        <v/>
      </c>
      <c r="K25" s="183" t="s">
        <v>59</v>
      </c>
      <c r="L25" s="183" t="str">
        <f>IF('入力用（色付きの枠に直接入力）'!G28="","",'入力用（色付きの枠に直接入力）'!G28)</f>
        <v/>
      </c>
      <c r="M25" s="184" t="s">
        <v>60</v>
      </c>
      <c r="N25" s="62"/>
      <c r="O25" s="182" t="str">
        <f>IF('入力用（色付きの枠に直接入力）'!I28="","",'入力用（色付きの枠に直接入力）'!I28)</f>
        <v/>
      </c>
      <c r="P25" s="183" t="s">
        <v>59</v>
      </c>
      <c r="Q25" s="183" t="str">
        <f>IF('入力用（色付きの枠に直接入力）'!K28="","",'入力用（色付きの枠に直接入力）'!K28)</f>
        <v/>
      </c>
      <c r="R25" s="184" t="s">
        <v>60</v>
      </c>
      <c r="S25" s="62"/>
      <c r="T25" s="182" t="str">
        <f>IF('入力用（色付きの枠に直接入力）'!M28="","",'入力用（色付きの枠に直接入力）'!M28)</f>
        <v/>
      </c>
      <c r="U25" s="183" t="s">
        <v>59</v>
      </c>
      <c r="V25" s="183" t="str">
        <f>IF('入力用（色付きの枠に直接入力）'!O28="","",'入力用（色付きの枠に直接入力）'!O28)</f>
        <v/>
      </c>
      <c r="W25" s="184" t="s">
        <v>60</v>
      </c>
      <c r="X25" s="62"/>
      <c r="Y25" s="182" t="str">
        <f>IF('入力用（色付きの枠に直接入力）'!Q28="","",'入力用（色付きの枠に直接入力）'!Q28)</f>
        <v/>
      </c>
      <c r="Z25" s="183" t="s">
        <v>59</v>
      </c>
      <c r="AA25" s="183" t="str">
        <f>IF('入力用（色付きの枠に直接入力）'!S28="","",'入力用（色付きの枠に直接入力）'!S28)</f>
        <v/>
      </c>
      <c r="AB25" s="184" t="s">
        <v>60</v>
      </c>
      <c r="AC25" s="62"/>
      <c r="AD25" s="182" t="str">
        <f>IF('入力用（色付きの枠に直接入力）'!U28="","",'入力用（色付きの枠に直接入力）'!U28)</f>
        <v/>
      </c>
      <c r="AE25" s="183" t="s">
        <v>59</v>
      </c>
      <c r="AF25" s="183" t="str">
        <f>IF('入力用（色付きの枠に直接入力）'!W28="","",'入力用（色付きの枠に直接入力）'!W28)</f>
        <v/>
      </c>
      <c r="AG25" s="184" t="s">
        <v>60</v>
      </c>
      <c r="AH25" s="62"/>
      <c r="AI25" s="182" t="str">
        <f>IF('入力用（色付きの枠に直接入力）'!Y28="","",'入力用（色付きの枠に直接入力）'!Y28)</f>
        <v/>
      </c>
      <c r="AJ25" s="183" t="s">
        <v>59</v>
      </c>
      <c r="AK25" s="183" t="str">
        <f>IF('入力用（色付きの枠に直接入力）'!AA28="","",'入力用（色付きの枠に直接入力）'!AA28)</f>
        <v/>
      </c>
      <c r="AL25" s="184" t="s">
        <v>60</v>
      </c>
      <c r="AM25" s="152"/>
    </row>
    <row r="26" spans="1:39" ht="18.899999999999999" customHeight="1" thickBot="1" x14ac:dyDescent="0.25">
      <c r="A26" s="199">
        <v>9</v>
      </c>
      <c r="B26" s="219" t="str">
        <f>IF('入力用（色付きの枠に直接入力）'!B29="","",'入力用（色付きの枠に直接入力）'!B29)</f>
        <v/>
      </c>
      <c r="C26" s="220"/>
      <c r="D26" s="220"/>
      <c r="E26" s="221"/>
      <c r="F26" s="222" t="str">
        <f>IF('入力用（色付きの枠に直接入力）'!C29="","",'入力用（色付きの枠に直接入力）'!C29)</f>
        <v/>
      </c>
      <c r="G26" s="223"/>
      <c r="H26" s="224"/>
      <c r="I26" s="50" t="str">
        <f>IF('入力用（色付きの枠に直接入力）'!D29="","",'入力用（色付きの枠に直接入力）'!D29)</f>
        <v/>
      </c>
      <c r="J26" s="185" t="str">
        <f>IF('入力用（色付きの枠に直接入力）'!E29="","",'入力用（色付きの枠に直接入力）'!E29)</f>
        <v/>
      </c>
      <c r="K26" s="51" t="s">
        <v>59</v>
      </c>
      <c r="L26" s="51" t="str">
        <f>IF('入力用（色付きの枠に直接入力）'!G29="","",'入力用（色付きの枠に直接入力）'!G29)</f>
        <v/>
      </c>
      <c r="M26" s="186" t="s">
        <v>60</v>
      </c>
      <c r="N26" s="167"/>
      <c r="O26" s="185" t="str">
        <f>IF('入力用（色付きの枠に直接入力）'!I29="","",'入力用（色付きの枠に直接入力）'!I29)</f>
        <v/>
      </c>
      <c r="P26" s="51" t="s">
        <v>59</v>
      </c>
      <c r="Q26" s="51" t="str">
        <f>IF('入力用（色付きの枠に直接入力）'!K29="","",'入力用（色付きの枠に直接入力）'!K29)</f>
        <v/>
      </c>
      <c r="R26" s="186" t="s">
        <v>60</v>
      </c>
      <c r="S26" s="167"/>
      <c r="T26" s="185" t="str">
        <f>IF('入力用（色付きの枠に直接入力）'!M29="","",'入力用（色付きの枠に直接入力）'!M29)</f>
        <v/>
      </c>
      <c r="U26" s="51" t="s">
        <v>59</v>
      </c>
      <c r="V26" s="51" t="str">
        <f>IF('入力用（色付きの枠に直接入力）'!O29="","",'入力用（色付きの枠に直接入力）'!O29)</f>
        <v/>
      </c>
      <c r="W26" s="186" t="s">
        <v>60</v>
      </c>
      <c r="X26" s="167"/>
      <c r="Y26" s="185" t="str">
        <f>IF('入力用（色付きの枠に直接入力）'!Q29="","",'入力用（色付きの枠に直接入力）'!Q29)</f>
        <v/>
      </c>
      <c r="Z26" s="51" t="s">
        <v>59</v>
      </c>
      <c r="AA26" s="51" t="str">
        <f>IF('入力用（色付きの枠に直接入力）'!S29="","",'入力用（色付きの枠に直接入力）'!S29)</f>
        <v/>
      </c>
      <c r="AB26" s="186" t="s">
        <v>60</v>
      </c>
      <c r="AC26" s="167"/>
      <c r="AD26" s="185" t="str">
        <f>IF('入力用（色付きの枠に直接入力）'!U29="","",'入力用（色付きの枠に直接入力）'!U29)</f>
        <v/>
      </c>
      <c r="AE26" s="51" t="s">
        <v>59</v>
      </c>
      <c r="AF26" s="51" t="str">
        <f>IF('入力用（色付きの枠に直接入力）'!W29="","",'入力用（色付きの枠に直接入力）'!W29)</f>
        <v/>
      </c>
      <c r="AG26" s="186" t="s">
        <v>60</v>
      </c>
      <c r="AH26" s="167"/>
      <c r="AI26" s="185" t="str">
        <f>IF('入力用（色付きの枠に直接入力）'!Y29="","",'入力用（色付きの枠に直接入力）'!Y29)</f>
        <v/>
      </c>
      <c r="AJ26" s="51" t="s">
        <v>59</v>
      </c>
      <c r="AK26" s="51" t="str">
        <f>IF('入力用（色付きの枠に直接入力）'!AA29="","",'入力用（色付きの枠に直接入力）'!AA29)</f>
        <v/>
      </c>
      <c r="AL26" s="186" t="s">
        <v>60</v>
      </c>
      <c r="AM26" s="187"/>
    </row>
    <row r="27" spans="1:39" ht="18.899999999999999" customHeight="1" x14ac:dyDescent="0.2">
      <c r="A27" s="198">
        <v>10</v>
      </c>
      <c r="B27" s="225" t="str">
        <f>IF('入力用（色付きの枠に直接入力）'!B30="","",'入力用（色付きの枠に直接入力）'!B30)</f>
        <v/>
      </c>
      <c r="C27" s="226"/>
      <c r="D27" s="226"/>
      <c r="E27" s="227"/>
      <c r="F27" s="228" t="str">
        <f>IF('入力用（色付きの枠に直接入力）'!C30="","",'入力用（色付きの枠に直接入力）'!C30)</f>
        <v/>
      </c>
      <c r="G27" s="229"/>
      <c r="H27" s="230"/>
      <c r="I27" s="181" t="str">
        <f>IF('入力用（色付きの枠に直接入力）'!D30="","",'入力用（色付きの枠に直接入力）'!D30)</f>
        <v/>
      </c>
      <c r="J27" s="182" t="str">
        <f>IF('入力用（色付きの枠に直接入力）'!E30="","",'入力用（色付きの枠に直接入力）'!E30)</f>
        <v/>
      </c>
      <c r="K27" s="183" t="s">
        <v>59</v>
      </c>
      <c r="L27" s="183" t="str">
        <f>IF('入力用（色付きの枠に直接入力）'!G30="","",'入力用（色付きの枠に直接入力）'!G30)</f>
        <v/>
      </c>
      <c r="M27" s="184" t="s">
        <v>60</v>
      </c>
      <c r="N27" s="62"/>
      <c r="O27" s="182" t="str">
        <f>IF('入力用（色付きの枠に直接入力）'!I30="","",'入力用（色付きの枠に直接入力）'!I30)</f>
        <v/>
      </c>
      <c r="P27" s="183" t="s">
        <v>59</v>
      </c>
      <c r="Q27" s="183" t="str">
        <f>IF('入力用（色付きの枠に直接入力）'!K30="","",'入力用（色付きの枠に直接入力）'!K30)</f>
        <v/>
      </c>
      <c r="R27" s="184" t="s">
        <v>60</v>
      </c>
      <c r="S27" s="62"/>
      <c r="T27" s="182" t="str">
        <f>IF('入力用（色付きの枠に直接入力）'!M30="","",'入力用（色付きの枠に直接入力）'!M30)</f>
        <v/>
      </c>
      <c r="U27" s="183" t="s">
        <v>59</v>
      </c>
      <c r="V27" s="183" t="str">
        <f>IF('入力用（色付きの枠に直接入力）'!O30="","",'入力用（色付きの枠に直接入力）'!O30)</f>
        <v/>
      </c>
      <c r="W27" s="184" t="s">
        <v>60</v>
      </c>
      <c r="X27" s="62"/>
      <c r="Y27" s="182" t="str">
        <f>IF('入力用（色付きの枠に直接入力）'!Q30="","",'入力用（色付きの枠に直接入力）'!Q30)</f>
        <v/>
      </c>
      <c r="Z27" s="183" t="s">
        <v>59</v>
      </c>
      <c r="AA27" s="183" t="str">
        <f>IF('入力用（色付きの枠に直接入力）'!S30="","",'入力用（色付きの枠に直接入力）'!S30)</f>
        <v/>
      </c>
      <c r="AB27" s="184" t="s">
        <v>60</v>
      </c>
      <c r="AC27" s="62"/>
      <c r="AD27" s="182" t="str">
        <f>IF('入力用（色付きの枠に直接入力）'!U30="","",'入力用（色付きの枠に直接入力）'!U30)</f>
        <v/>
      </c>
      <c r="AE27" s="183" t="s">
        <v>59</v>
      </c>
      <c r="AF27" s="183" t="str">
        <f>IF('入力用（色付きの枠に直接入力）'!W30="","",'入力用（色付きの枠に直接入力）'!W30)</f>
        <v/>
      </c>
      <c r="AG27" s="184" t="s">
        <v>60</v>
      </c>
      <c r="AH27" s="62"/>
      <c r="AI27" s="182" t="str">
        <f>IF('入力用（色付きの枠に直接入力）'!Y30="","",'入力用（色付きの枠に直接入力）'!Y30)</f>
        <v/>
      </c>
      <c r="AJ27" s="183" t="s">
        <v>59</v>
      </c>
      <c r="AK27" s="183" t="str">
        <f>IF('入力用（色付きの枠に直接入力）'!AA30="","",'入力用（色付きの枠に直接入力）'!AA30)</f>
        <v/>
      </c>
      <c r="AL27" s="184" t="s">
        <v>60</v>
      </c>
      <c r="AM27" s="152"/>
    </row>
    <row r="28" spans="1:39" ht="18.899999999999999" customHeight="1" thickBot="1" x14ac:dyDescent="0.25">
      <c r="A28" s="199">
        <v>10</v>
      </c>
      <c r="B28" s="219" t="str">
        <f>IF('入力用（色付きの枠に直接入力）'!B31="","",'入力用（色付きの枠に直接入力）'!B31)</f>
        <v/>
      </c>
      <c r="C28" s="220"/>
      <c r="D28" s="220"/>
      <c r="E28" s="221"/>
      <c r="F28" s="222" t="str">
        <f>IF('入力用（色付きの枠に直接入力）'!C31="","",'入力用（色付きの枠に直接入力）'!C31)</f>
        <v/>
      </c>
      <c r="G28" s="223"/>
      <c r="H28" s="224"/>
      <c r="I28" s="50" t="str">
        <f>IF('入力用（色付きの枠に直接入力）'!D31="","",'入力用（色付きの枠に直接入力）'!D31)</f>
        <v/>
      </c>
      <c r="J28" s="185" t="str">
        <f>IF('入力用（色付きの枠に直接入力）'!E31="","",'入力用（色付きの枠に直接入力）'!E31)</f>
        <v/>
      </c>
      <c r="K28" s="51" t="s">
        <v>59</v>
      </c>
      <c r="L28" s="51" t="str">
        <f>IF('入力用（色付きの枠に直接入力）'!G31="","",'入力用（色付きの枠に直接入力）'!G31)</f>
        <v/>
      </c>
      <c r="M28" s="186" t="s">
        <v>60</v>
      </c>
      <c r="N28" s="167"/>
      <c r="O28" s="185" t="str">
        <f>IF('入力用（色付きの枠に直接入力）'!I31="","",'入力用（色付きの枠に直接入力）'!I31)</f>
        <v/>
      </c>
      <c r="P28" s="51" t="s">
        <v>59</v>
      </c>
      <c r="Q28" s="51" t="str">
        <f>IF('入力用（色付きの枠に直接入力）'!K31="","",'入力用（色付きの枠に直接入力）'!K31)</f>
        <v/>
      </c>
      <c r="R28" s="186" t="s">
        <v>60</v>
      </c>
      <c r="S28" s="167"/>
      <c r="T28" s="185" t="str">
        <f>IF('入力用（色付きの枠に直接入力）'!M31="","",'入力用（色付きの枠に直接入力）'!M31)</f>
        <v/>
      </c>
      <c r="U28" s="51" t="s">
        <v>59</v>
      </c>
      <c r="V28" s="51" t="str">
        <f>IF('入力用（色付きの枠に直接入力）'!O31="","",'入力用（色付きの枠に直接入力）'!O31)</f>
        <v/>
      </c>
      <c r="W28" s="186" t="s">
        <v>60</v>
      </c>
      <c r="X28" s="167"/>
      <c r="Y28" s="185" t="str">
        <f>IF('入力用（色付きの枠に直接入力）'!Q31="","",'入力用（色付きの枠に直接入力）'!Q31)</f>
        <v/>
      </c>
      <c r="Z28" s="51" t="s">
        <v>59</v>
      </c>
      <c r="AA28" s="51" t="str">
        <f>IF('入力用（色付きの枠に直接入力）'!S31="","",'入力用（色付きの枠に直接入力）'!S31)</f>
        <v/>
      </c>
      <c r="AB28" s="186" t="s">
        <v>60</v>
      </c>
      <c r="AC28" s="167"/>
      <c r="AD28" s="185" t="str">
        <f>IF('入力用（色付きの枠に直接入力）'!U31="","",'入力用（色付きの枠に直接入力）'!U31)</f>
        <v/>
      </c>
      <c r="AE28" s="51" t="s">
        <v>59</v>
      </c>
      <c r="AF28" s="51" t="str">
        <f>IF('入力用（色付きの枠に直接入力）'!W31="","",'入力用（色付きの枠に直接入力）'!W31)</f>
        <v/>
      </c>
      <c r="AG28" s="186" t="s">
        <v>60</v>
      </c>
      <c r="AH28" s="167"/>
      <c r="AI28" s="185" t="str">
        <f>IF('入力用（色付きの枠に直接入力）'!Y31="","",'入力用（色付きの枠に直接入力）'!Y31)</f>
        <v/>
      </c>
      <c r="AJ28" s="51" t="s">
        <v>59</v>
      </c>
      <c r="AK28" s="51" t="str">
        <f>IF('入力用（色付きの枠に直接入力）'!AA31="","",'入力用（色付きの枠に直接入力）'!AA31)</f>
        <v/>
      </c>
      <c r="AL28" s="186" t="s">
        <v>60</v>
      </c>
      <c r="AM28" s="187"/>
    </row>
    <row r="29" spans="1:39" ht="18.899999999999999" customHeight="1" x14ac:dyDescent="0.2">
      <c r="A29" s="198">
        <v>11</v>
      </c>
      <c r="B29" s="225" t="str">
        <f>IF('入力用（色付きの枠に直接入力）'!B32="","",'入力用（色付きの枠に直接入力）'!B32)</f>
        <v/>
      </c>
      <c r="C29" s="226"/>
      <c r="D29" s="226"/>
      <c r="E29" s="227"/>
      <c r="F29" s="228" t="str">
        <f>IF('入力用（色付きの枠に直接入力）'!C32="","",'入力用（色付きの枠に直接入力）'!C32)</f>
        <v/>
      </c>
      <c r="G29" s="229"/>
      <c r="H29" s="230"/>
      <c r="I29" s="181" t="str">
        <f>IF('入力用（色付きの枠に直接入力）'!D32="","",'入力用（色付きの枠に直接入力）'!D32)</f>
        <v/>
      </c>
      <c r="J29" s="182" t="str">
        <f>IF('入力用（色付きの枠に直接入力）'!E32="","",'入力用（色付きの枠に直接入力）'!E32)</f>
        <v/>
      </c>
      <c r="K29" s="183" t="s">
        <v>59</v>
      </c>
      <c r="L29" s="183" t="str">
        <f>IF('入力用（色付きの枠に直接入力）'!G32="","",'入力用（色付きの枠に直接入力）'!G32)</f>
        <v/>
      </c>
      <c r="M29" s="184" t="s">
        <v>60</v>
      </c>
      <c r="N29" s="62"/>
      <c r="O29" s="182" t="str">
        <f>IF('入力用（色付きの枠に直接入力）'!I32="","",'入力用（色付きの枠に直接入力）'!I32)</f>
        <v/>
      </c>
      <c r="P29" s="183" t="s">
        <v>59</v>
      </c>
      <c r="Q29" s="183" t="str">
        <f>IF('入力用（色付きの枠に直接入力）'!K32="","",'入力用（色付きの枠に直接入力）'!K32)</f>
        <v/>
      </c>
      <c r="R29" s="184" t="s">
        <v>60</v>
      </c>
      <c r="S29" s="62"/>
      <c r="T29" s="182" t="str">
        <f>IF('入力用（色付きの枠に直接入力）'!M32="","",'入力用（色付きの枠に直接入力）'!M32)</f>
        <v/>
      </c>
      <c r="U29" s="183" t="s">
        <v>59</v>
      </c>
      <c r="V29" s="183" t="str">
        <f>IF('入力用（色付きの枠に直接入力）'!O32="","",'入力用（色付きの枠に直接入力）'!O32)</f>
        <v/>
      </c>
      <c r="W29" s="184" t="s">
        <v>60</v>
      </c>
      <c r="X29" s="62"/>
      <c r="Y29" s="182" t="str">
        <f>IF('入力用（色付きの枠に直接入力）'!Q32="","",'入力用（色付きの枠に直接入力）'!Q32)</f>
        <v/>
      </c>
      <c r="Z29" s="183" t="s">
        <v>59</v>
      </c>
      <c r="AA29" s="183" t="str">
        <f>IF('入力用（色付きの枠に直接入力）'!S32="","",'入力用（色付きの枠に直接入力）'!S32)</f>
        <v/>
      </c>
      <c r="AB29" s="184" t="s">
        <v>60</v>
      </c>
      <c r="AC29" s="62"/>
      <c r="AD29" s="182" t="str">
        <f>IF('入力用（色付きの枠に直接入力）'!U32="","",'入力用（色付きの枠に直接入力）'!U32)</f>
        <v/>
      </c>
      <c r="AE29" s="183" t="s">
        <v>59</v>
      </c>
      <c r="AF29" s="183" t="str">
        <f>IF('入力用（色付きの枠に直接入力）'!W32="","",'入力用（色付きの枠に直接入力）'!W32)</f>
        <v/>
      </c>
      <c r="AG29" s="184" t="s">
        <v>60</v>
      </c>
      <c r="AH29" s="62"/>
      <c r="AI29" s="182" t="str">
        <f>IF('入力用（色付きの枠に直接入力）'!Y32="","",'入力用（色付きの枠に直接入力）'!Y32)</f>
        <v/>
      </c>
      <c r="AJ29" s="183" t="s">
        <v>59</v>
      </c>
      <c r="AK29" s="183" t="str">
        <f>IF('入力用（色付きの枠に直接入力）'!AA32="","",'入力用（色付きの枠に直接入力）'!AA32)</f>
        <v/>
      </c>
      <c r="AL29" s="184" t="s">
        <v>60</v>
      </c>
      <c r="AM29" s="152"/>
    </row>
    <row r="30" spans="1:39" ht="18.899999999999999" customHeight="1" thickBot="1" x14ac:dyDescent="0.25">
      <c r="A30" s="199">
        <v>11</v>
      </c>
      <c r="B30" s="219" t="str">
        <f>IF('入力用（色付きの枠に直接入力）'!B33="","",'入力用（色付きの枠に直接入力）'!B33)</f>
        <v/>
      </c>
      <c r="C30" s="220"/>
      <c r="D30" s="220"/>
      <c r="E30" s="221"/>
      <c r="F30" s="222" t="str">
        <f>IF('入力用（色付きの枠に直接入力）'!C33="","",'入力用（色付きの枠に直接入力）'!C33)</f>
        <v/>
      </c>
      <c r="G30" s="223"/>
      <c r="H30" s="224"/>
      <c r="I30" s="50" t="str">
        <f>IF('入力用（色付きの枠に直接入力）'!D33="","",'入力用（色付きの枠に直接入力）'!D33)</f>
        <v/>
      </c>
      <c r="J30" s="185" t="str">
        <f>IF('入力用（色付きの枠に直接入力）'!E33="","",'入力用（色付きの枠に直接入力）'!E33)</f>
        <v/>
      </c>
      <c r="K30" s="51" t="s">
        <v>59</v>
      </c>
      <c r="L30" s="51" t="str">
        <f>IF('入力用（色付きの枠に直接入力）'!G33="","",'入力用（色付きの枠に直接入力）'!G33)</f>
        <v/>
      </c>
      <c r="M30" s="186" t="s">
        <v>60</v>
      </c>
      <c r="N30" s="167"/>
      <c r="O30" s="185" t="str">
        <f>IF('入力用（色付きの枠に直接入力）'!I33="","",'入力用（色付きの枠に直接入力）'!I33)</f>
        <v/>
      </c>
      <c r="P30" s="51" t="s">
        <v>59</v>
      </c>
      <c r="Q30" s="51" t="str">
        <f>IF('入力用（色付きの枠に直接入力）'!K33="","",'入力用（色付きの枠に直接入力）'!K33)</f>
        <v/>
      </c>
      <c r="R30" s="186" t="s">
        <v>60</v>
      </c>
      <c r="S30" s="167"/>
      <c r="T30" s="185" t="str">
        <f>IF('入力用（色付きの枠に直接入力）'!M33="","",'入力用（色付きの枠に直接入力）'!M33)</f>
        <v/>
      </c>
      <c r="U30" s="51" t="s">
        <v>59</v>
      </c>
      <c r="V30" s="51" t="str">
        <f>IF('入力用（色付きの枠に直接入力）'!O33="","",'入力用（色付きの枠に直接入力）'!O33)</f>
        <v/>
      </c>
      <c r="W30" s="186" t="s">
        <v>60</v>
      </c>
      <c r="X30" s="167"/>
      <c r="Y30" s="185" t="str">
        <f>IF('入力用（色付きの枠に直接入力）'!Q33="","",'入力用（色付きの枠に直接入力）'!Q33)</f>
        <v/>
      </c>
      <c r="Z30" s="51" t="s">
        <v>59</v>
      </c>
      <c r="AA30" s="51" t="str">
        <f>IF('入力用（色付きの枠に直接入力）'!S33="","",'入力用（色付きの枠に直接入力）'!S33)</f>
        <v/>
      </c>
      <c r="AB30" s="186" t="s">
        <v>60</v>
      </c>
      <c r="AC30" s="167"/>
      <c r="AD30" s="185" t="str">
        <f>IF('入力用（色付きの枠に直接入力）'!U33="","",'入力用（色付きの枠に直接入力）'!U33)</f>
        <v/>
      </c>
      <c r="AE30" s="51" t="s">
        <v>59</v>
      </c>
      <c r="AF30" s="51" t="str">
        <f>IF('入力用（色付きの枠に直接入力）'!W33="","",'入力用（色付きの枠に直接入力）'!W33)</f>
        <v/>
      </c>
      <c r="AG30" s="186" t="s">
        <v>60</v>
      </c>
      <c r="AH30" s="167"/>
      <c r="AI30" s="185" t="str">
        <f>IF('入力用（色付きの枠に直接入力）'!Y33="","",'入力用（色付きの枠に直接入力）'!Y33)</f>
        <v/>
      </c>
      <c r="AJ30" s="51" t="s">
        <v>59</v>
      </c>
      <c r="AK30" s="51" t="str">
        <f>IF('入力用（色付きの枠に直接入力）'!AA33="","",'入力用（色付きの枠に直接入力）'!AA33)</f>
        <v/>
      </c>
      <c r="AL30" s="186" t="s">
        <v>60</v>
      </c>
      <c r="AM30" s="187"/>
    </row>
    <row r="31" spans="1:39" ht="18.899999999999999" customHeight="1" x14ac:dyDescent="0.2">
      <c r="A31" s="198">
        <v>12</v>
      </c>
      <c r="B31" s="225" t="str">
        <f>IF('入力用（色付きの枠に直接入力）'!B34="","",'入力用（色付きの枠に直接入力）'!B34)</f>
        <v/>
      </c>
      <c r="C31" s="226"/>
      <c r="D31" s="226"/>
      <c r="E31" s="227"/>
      <c r="F31" s="228" t="str">
        <f>IF('入力用（色付きの枠に直接入力）'!C34="","",'入力用（色付きの枠に直接入力）'!C34)</f>
        <v/>
      </c>
      <c r="G31" s="229"/>
      <c r="H31" s="230"/>
      <c r="I31" s="181" t="str">
        <f>IF('入力用（色付きの枠に直接入力）'!D34="","",'入力用（色付きの枠に直接入力）'!D34)</f>
        <v/>
      </c>
      <c r="J31" s="182" t="str">
        <f>IF('入力用（色付きの枠に直接入力）'!E34="","",'入力用（色付きの枠に直接入力）'!E34)</f>
        <v/>
      </c>
      <c r="K31" s="183" t="s">
        <v>59</v>
      </c>
      <c r="L31" s="183" t="str">
        <f>IF('入力用（色付きの枠に直接入力）'!G34="","",'入力用（色付きの枠に直接入力）'!G34)</f>
        <v/>
      </c>
      <c r="M31" s="184" t="s">
        <v>60</v>
      </c>
      <c r="N31" s="62"/>
      <c r="O31" s="182" t="str">
        <f>IF('入力用（色付きの枠に直接入力）'!I34="","",'入力用（色付きの枠に直接入力）'!I34)</f>
        <v/>
      </c>
      <c r="P31" s="183" t="s">
        <v>59</v>
      </c>
      <c r="Q31" s="183" t="str">
        <f>IF('入力用（色付きの枠に直接入力）'!K34="","",'入力用（色付きの枠に直接入力）'!K34)</f>
        <v/>
      </c>
      <c r="R31" s="184" t="s">
        <v>60</v>
      </c>
      <c r="S31" s="62"/>
      <c r="T31" s="182" t="str">
        <f>IF('入力用（色付きの枠に直接入力）'!M34="","",'入力用（色付きの枠に直接入力）'!M34)</f>
        <v/>
      </c>
      <c r="U31" s="183" t="s">
        <v>59</v>
      </c>
      <c r="V31" s="183" t="str">
        <f>IF('入力用（色付きの枠に直接入力）'!O34="","",'入力用（色付きの枠に直接入力）'!O34)</f>
        <v/>
      </c>
      <c r="W31" s="184" t="s">
        <v>60</v>
      </c>
      <c r="X31" s="62"/>
      <c r="Y31" s="182" t="str">
        <f>IF('入力用（色付きの枠に直接入力）'!Q34="","",'入力用（色付きの枠に直接入力）'!Q34)</f>
        <v/>
      </c>
      <c r="Z31" s="183" t="s">
        <v>59</v>
      </c>
      <c r="AA31" s="183" t="str">
        <f>IF('入力用（色付きの枠に直接入力）'!S34="","",'入力用（色付きの枠に直接入力）'!S34)</f>
        <v/>
      </c>
      <c r="AB31" s="184" t="s">
        <v>60</v>
      </c>
      <c r="AC31" s="62"/>
      <c r="AD31" s="182" t="str">
        <f>IF('入力用（色付きの枠に直接入力）'!U34="","",'入力用（色付きの枠に直接入力）'!U34)</f>
        <v/>
      </c>
      <c r="AE31" s="183" t="s">
        <v>59</v>
      </c>
      <c r="AF31" s="183" t="str">
        <f>IF('入力用（色付きの枠に直接入力）'!W34="","",'入力用（色付きの枠に直接入力）'!W34)</f>
        <v/>
      </c>
      <c r="AG31" s="184" t="s">
        <v>60</v>
      </c>
      <c r="AH31" s="62"/>
      <c r="AI31" s="182" t="str">
        <f>IF('入力用（色付きの枠に直接入力）'!Y34="","",'入力用（色付きの枠に直接入力）'!Y34)</f>
        <v/>
      </c>
      <c r="AJ31" s="183" t="s">
        <v>59</v>
      </c>
      <c r="AK31" s="183" t="str">
        <f>IF('入力用（色付きの枠に直接入力）'!AA34="","",'入力用（色付きの枠に直接入力）'!AA34)</f>
        <v/>
      </c>
      <c r="AL31" s="184" t="s">
        <v>60</v>
      </c>
      <c r="AM31" s="152"/>
    </row>
    <row r="32" spans="1:39" ht="18.899999999999999" customHeight="1" thickBot="1" x14ac:dyDescent="0.25">
      <c r="A32" s="199">
        <v>12</v>
      </c>
      <c r="B32" s="219" t="str">
        <f>IF('入力用（色付きの枠に直接入力）'!B35="","",'入力用（色付きの枠に直接入力）'!B35)</f>
        <v/>
      </c>
      <c r="C32" s="220"/>
      <c r="D32" s="220"/>
      <c r="E32" s="221"/>
      <c r="F32" s="222" t="str">
        <f>IF('入力用（色付きの枠に直接入力）'!C35="","",'入力用（色付きの枠に直接入力）'!C35)</f>
        <v/>
      </c>
      <c r="G32" s="223"/>
      <c r="H32" s="224"/>
      <c r="I32" s="50" t="str">
        <f>IF('入力用（色付きの枠に直接入力）'!D35="","",'入力用（色付きの枠に直接入力）'!D35)</f>
        <v/>
      </c>
      <c r="J32" s="185" t="str">
        <f>IF('入力用（色付きの枠に直接入力）'!E35="","",'入力用（色付きの枠に直接入力）'!E35)</f>
        <v/>
      </c>
      <c r="K32" s="51" t="s">
        <v>59</v>
      </c>
      <c r="L32" s="51" t="str">
        <f>IF('入力用（色付きの枠に直接入力）'!G35="","",'入力用（色付きの枠に直接入力）'!G35)</f>
        <v/>
      </c>
      <c r="M32" s="186" t="s">
        <v>60</v>
      </c>
      <c r="N32" s="167"/>
      <c r="O32" s="185" t="str">
        <f>IF('入力用（色付きの枠に直接入力）'!I35="","",'入力用（色付きの枠に直接入力）'!I35)</f>
        <v/>
      </c>
      <c r="P32" s="51" t="s">
        <v>59</v>
      </c>
      <c r="Q32" s="51" t="str">
        <f>IF('入力用（色付きの枠に直接入力）'!K35="","",'入力用（色付きの枠に直接入力）'!K35)</f>
        <v/>
      </c>
      <c r="R32" s="186" t="s">
        <v>60</v>
      </c>
      <c r="S32" s="167"/>
      <c r="T32" s="185" t="str">
        <f>IF('入力用（色付きの枠に直接入力）'!M35="","",'入力用（色付きの枠に直接入力）'!M35)</f>
        <v/>
      </c>
      <c r="U32" s="51" t="s">
        <v>59</v>
      </c>
      <c r="V32" s="51" t="str">
        <f>IF('入力用（色付きの枠に直接入力）'!O35="","",'入力用（色付きの枠に直接入力）'!O35)</f>
        <v/>
      </c>
      <c r="W32" s="186" t="s">
        <v>60</v>
      </c>
      <c r="X32" s="167"/>
      <c r="Y32" s="185" t="str">
        <f>IF('入力用（色付きの枠に直接入力）'!Q35="","",'入力用（色付きの枠に直接入力）'!Q35)</f>
        <v/>
      </c>
      <c r="Z32" s="51" t="s">
        <v>59</v>
      </c>
      <c r="AA32" s="51" t="str">
        <f>IF('入力用（色付きの枠に直接入力）'!S35="","",'入力用（色付きの枠に直接入力）'!S35)</f>
        <v/>
      </c>
      <c r="AB32" s="186" t="s">
        <v>60</v>
      </c>
      <c r="AC32" s="167"/>
      <c r="AD32" s="185" t="str">
        <f>IF('入力用（色付きの枠に直接入力）'!U35="","",'入力用（色付きの枠に直接入力）'!U35)</f>
        <v/>
      </c>
      <c r="AE32" s="51" t="s">
        <v>59</v>
      </c>
      <c r="AF32" s="51" t="str">
        <f>IF('入力用（色付きの枠に直接入力）'!W35="","",'入力用（色付きの枠に直接入力）'!W35)</f>
        <v/>
      </c>
      <c r="AG32" s="186" t="s">
        <v>60</v>
      </c>
      <c r="AH32" s="167"/>
      <c r="AI32" s="185" t="str">
        <f>IF('入力用（色付きの枠に直接入力）'!Y35="","",'入力用（色付きの枠に直接入力）'!Y35)</f>
        <v/>
      </c>
      <c r="AJ32" s="51" t="s">
        <v>59</v>
      </c>
      <c r="AK32" s="51" t="str">
        <f>IF('入力用（色付きの枠に直接入力）'!AA35="","",'入力用（色付きの枠に直接入力）'!AA35)</f>
        <v/>
      </c>
      <c r="AL32" s="186" t="s">
        <v>60</v>
      </c>
      <c r="AM32" s="187"/>
    </row>
    <row r="33" spans="1:39" ht="18.899999999999999" customHeight="1" x14ac:dyDescent="0.2">
      <c r="A33" s="198">
        <v>13</v>
      </c>
      <c r="B33" s="225" t="str">
        <f>IF('入力用（色付きの枠に直接入力）'!B36="","",'入力用（色付きの枠に直接入力）'!B36)</f>
        <v/>
      </c>
      <c r="C33" s="226"/>
      <c r="D33" s="226"/>
      <c r="E33" s="227"/>
      <c r="F33" s="228" t="str">
        <f>IF('入力用（色付きの枠に直接入力）'!C36="","",'入力用（色付きの枠に直接入力）'!C36)</f>
        <v/>
      </c>
      <c r="G33" s="229"/>
      <c r="H33" s="230"/>
      <c r="I33" s="181" t="str">
        <f>IF('入力用（色付きの枠に直接入力）'!D36="","",'入力用（色付きの枠に直接入力）'!D36)</f>
        <v/>
      </c>
      <c r="J33" s="182" t="str">
        <f>IF('入力用（色付きの枠に直接入力）'!E36="","",'入力用（色付きの枠に直接入力）'!E36)</f>
        <v/>
      </c>
      <c r="K33" s="183" t="s">
        <v>59</v>
      </c>
      <c r="L33" s="183" t="str">
        <f>IF('入力用（色付きの枠に直接入力）'!G36="","",'入力用（色付きの枠に直接入力）'!G36)</f>
        <v/>
      </c>
      <c r="M33" s="184" t="s">
        <v>60</v>
      </c>
      <c r="N33" s="62"/>
      <c r="O33" s="182" t="str">
        <f>IF('入力用（色付きの枠に直接入力）'!I36="","",'入力用（色付きの枠に直接入力）'!I36)</f>
        <v/>
      </c>
      <c r="P33" s="183" t="s">
        <v>59</v>
      </c>
      <c r="Q33" s="183" t="str">
        <f>IF('入力用（色付きの枠に直接入力）'!K36="","",'入力用（色付きの枠に直接入力）'!K36)</f>
        <v/>
      </c>
      <c r="R33" s="184" t="s">
        <v>60</v>
      </c>
      <c r="S33" s="62"/>
      <c r="T33" s="182" t="str">
        <f>IF('入力用（色付きの枠に直接入力）'!M36="","",'入力用（色付きの枠に直接入力）'!M36)</f>
        <v/>
      </c>
      <c r="U33" s="183" t="s">
        <v>59</v>
      </c>
      <c r="V33" s="183" t="str">
        <f>IF('入力用（色付きの枠に直接入力）'!O36="","",'入力用（色付きの枠に直接入力）'!O36)</f>
        <v/>
      </c>
      <c r="W33" s="184" t="s">
        <v>60</v>
      </c>
      <c r="X33" s="62"/>
      <c r="Y33" s="182" t="str">
        <f>IF('入力用（色付きの枠に直接入力）'!Q36="","",'入力用（色付きの枠に直接入力）'!Q36)</f>
        <v/>
      </c>
      <c r="Z33" s="183" t="s">
        <v>59</v>
      </c>
      <c r="AA33" s="183" t="str">
        <f>IF('入力用（色付きの枠に直接入力）'!S36="","",'入力用（色付きの枠に直接入力）'!S36)</f>
        <v/>
      </c>
      <c r="AB33" s="184" t="s">
        <v>60</v>
      </c>
      <c r="AC33" s="62"/>
      <c r="AD33" s="182" t="str">
        <f>IF('入力用（色付きの枠に直接入力）'!U36="","",'入力用（色付きの枠に直接入力）'!U36)</f>
        <v/>
      </c>
      <c r="AE33" s="183" t="s">
        <v>59</v>
      </c>
      <c r="AF33" s="183" t="str">
        <f>IF('入力用（色付きの枠に直接入力）'!W36="","",'入力用（色付きの枠に直接入力）'!W36)</f>
        <v/>
      </c>
      <c r="AG33" s="184" t="s">
        <v>60</v>
      </c>
      <c r="AH33" s="62"/>
      <c r="AI33" s="182" t="str">
        <f>IF('入力用（色付きの枠に直接入力）'!Y36="","",'入力用（色付きの枠に直接入力）'!Y36)</f>
        <v/>
      </c>
      <c r="AJ33" s="183" t="s">
        <v>59</v>
      </c>
      <c r="AK33" s="183" t="str">
        <f>IF('入力用（色付きの枠に直接入力）'!AA36="","",'入力用（色付きの枠に直接入力）'!AA36)</f>
        <v/>
      </c>
      <c r="AL33" s="184" t="s">
        <v>60</v>
      </c>
      <c r="AM33" s="152"/>
    </row>
    <row r="34" spans="1:39" ht="18.899999999999999" customHeight="1" thickBot="1" x14ac:dyDescent="0.25">
      <c r="A34" s="199">
        <v>13</v>
      </c>
      <c r="B34" s="219" t="str">
        <f>IF('入力用（色付きの枠に直接入力）'!B37="","",'入力用（色付きの枠に直接入力）'!B37)</f>
        <v/>
      </c>
      <c r="C34" s="220"/>
      <c r="D34" s="220"/>
      <c r="E34" s="221"/>
      <c r="F34" s="222" t="str">
        <f>IF('入力用（色付きの枠に直接入力）'!C37="","",'入力用（色付きの枠に直接入力）'!C37)</f>
        <v/>
      </c>
      <c r="G34" s="223"/>
      <c r="H34" s="224"/>
      <c r="I34" s="50" t="str">
        <f>IF('入力用（色付きの枠に直接入力）'!D37="","",'入力用（色付きの枠に直接入力）'!D37)</f>
        <v/>
      </c>
      <c r="J34" s="185" t="str">
        <f>IF('入力用（色付きの枠に直接入力）'!E37="","",'入力用（色付きの枠に直接入力）'!E37)</f>
        <v/>
      </c>
      <c r="K34" s="51" t="s">
        <v>59</v>
      </c>
      <c r="L34" s="51" t="str">
        <f>IF('入力用（色付きの枠に直接入力）'!G37="","",'入力用（色付きの枠に直接入力）'!G37)</f>
        <v/>
      </c>
      <c r="M34" s="186" t="s">
        <v>60</v>
      </c>
      <c r="N34" s="167"/>
      <c r="O34" s="185" t="str">
        <f>IF('入力用（色付きの枠に直接入力）'!I37="","",'入力用（色付きの枠に直接入力）'!I37)</f>
        <v/>
      </c>
      <c r="P34" s="51" t="s">
        <v>59</v>
      </c>
      <c r="Q34" s="51" t="str">
        <f>IF('入力用（色付きの枠に直接入力）'!K37="","",'入力用（色付きの枠に直接入力）'!K37)</f>
        <v/>
      </c>
      <c r="R34" s="186" t="s">
        <v>60</v>
      </c>
      <c r="S34" s="167"/>
      <c r="T34" s="185" t="str">
        <f>IF('入力用（色付きの枠に直接入力）'!M37="","",'入力用（色付きの枠に直接入力）'!M37)</f>
        <v/>
      </c>
      <c r="U34" s="51" t="s">
        <v>59</v>
      </c>
      <c r="V34" s="51" t="str">
        <f>IF('入力用（色付きの枠に直接入力）'!O37="","",'入力用（色付きの枠に直接入力）'!O37)</f>
        <v/>
      </c>
      <c r="W34" s="186" t="s">
        <v>60</v>
      </c>
      <c r="X34" s="167"/>
      <c r="Y34" s="185" t="str">
        <f>IF('入力用（色付きの枠に直接入力）'!Q37="","",'入力用（色付きの枠に直接入力）'!Q37)</f>
        <v/>
      </c>
      <c r="Z34" s="51" t="s">
        <v>59</v>
      </c>
      <c r="AA34" s="51" t="str">
        <f>IF('入力用（色付きの枠に直接入力）'!S37="","",'入力用（色付きの枠に直接入力）'!S37)</f>
        <v/>
      </c>
      <c r="AB34" s="186" t="s">
        <v>60</v>
      </c>
      <c r="AC34" s="167"/>
      <c r="AD34" s="185" t="str">
        <f>IF('入力用（色付きの枠に直接入力）'!U37="","",'入力用（色付きの枠に直接入力）'!U37)</f>
        <v/>
      </c>
      <c r="AE34" s="51" t="s">
        <v>59</v>
      </c>
      <c r="AF34" s="51" t="str">
        <f>IF('入力用（色付きの枠に直接入力）'!W37="","",'入力用（色付きの枠に直接入力）'!W37)</f>
        <v/>
      </c>
      <c r="AG34" s="186" t="s">
        <v>60</v>
      </c>
      <c r="AH34" s="167"/>
      <c r="AI34" s="185" t="str">
        <f>IF('入力用（色付きの枠に直接入力）'!Y37="","",'入力用（色付きの枠に直接入力）'!Y37)</f>
        <v/>
      </c>
      <c r="AJ34" s="51" t="s">
        <v>59</v>
      </c>
      <c r="AK34" s="51" t="str">
        <f>IF('入力用（色付きの枠に直接入力）'!AA37="","",'入力用（色付きの枠に直接入力）'!AA37)</f>
        <v/>
      </c>
      <c r="AL34" s="186" t="s">
        <v>60</v>
      </c>
      <c r="AM34" s="187"/>
    </row>
    <row r="35" spans="1:39" ht="18.899999999999999" customHeight="1" x14ac:dyDescent="0.2">
      <c r="A35" s="198">
        <v>14</v>
      </c>
      <c r="B35" s="225" t="str">
        <f>IF('入力用（色付きの枠に直接入力）'!B38="","",'入力用（色付きの枠に直接入力）'!B38)</f>
        <v/>
      </c>
      <c r="C35" s="226"/>
      <c r="D35" s="226"/>
      <c r="E35" s="227"/>
      <c r="F35" s="228" t="str">
        <f>IF('入力用（色付きの枠に直接入力）'!C38="","",'入力用（色付きの枠に直接入力）'!C38)</f>
        <v/>
      </c>
      <c r="G35" s="229"/>
      <c r="H35" s="230"/>
      <c r="I35" s="181" t="str">
        <f>IF('入力用（色付きの枠に直接入力）'!D38="","",'入力用（色付きの枠に直接入力）'!D38)</f>
        <v/>
      </c>
      <c r="J35" s="182" t="str">
        <f>IF('入力用（色付きの枠に直接入力）'!E38="","",'入力用（色付きの枠に直接入力）'!E38)</f>
        <v/>
      </c>
      <c r="K35" s="183" t="s">
        <v>59</v>
      </c>
      <c r="L35" s="183" t="str">
        <f>IF('入力用（色付きの枠に直接入力）'!G38="","",'入力用（色付きの枠に直接入力）'!G38)</f>
        <v/>
      </c>
      <c r="M35" s="184" t="s">
        <v>60</v>
      </c>
      <c r="N35" s="62"/>
      <c r="O35" s="182" t="str">
        <f>IF('入力用（色付きの枠に直接入力）'!I38="","",'入力用（色付きの枠に直接入力）'!I38)</f>
        <v/>
      </c>
      <c r="P35" s="183" t="s">
        <v>59</v>
      </c>
      <c r="Q35" s="183" t="str">
        <f>IF('入力用（色付きの枠に直接入力）'!K38="","",'入力用（色付きの枠に直接入力）'!K38)</f>
        <v/>
      </c>
      <c r="R35" s="184" t="s">
        <v>60</v>
      </c>
      <c r="S35" s="62"/>
      <c r="T35" s="182" t="str">
        <f>IF('入力用（色付きの枠に直接入力）'!M38="","",'入力用（色付きの枠に直接入力）'!M38)</f>
        <v/>
      </c>
      <c r="U35" s="183" t="s">
        <v>59</v>
      </c>
      <c r="V35" s="183" t="str">
        <f>IF('入力用（色付きの枠に直接入力）'!O38="","",'入力用（色付きの枠に直接入力）'!O38)</f>
        <v/>
      </c>
      <c r="W35" s="184" t="s">
        <v>60</v>
      </c>
      <c r="X35" s="62"/>
      <c r="Y35" s="182" t="str">
        <f>IF('入力用（色付きの枠に直接入力）'!Q38="","",'入力用（色付きの枠に直接入力）'!Q38)</f>
        <v/>
      </c>
      <c r="Z35" s="183" t="s">
        <v>59</v>
      </c>
      <c r="AA35" s="183" t="str">
        <f>IF('入力用（色付きの枠に直接入力）'!S38="","",'入力用（色付きの枠に直接入力）'!S38)</f>
        <v/>
      </c>
      <c r="AB35" s="184" t="s">
        <v>60</v>
      </c>
      <c r="AC35" s="62"/>
      <c r="AD35" s="182" t="str">
        <f>IF('入力用（色付きの枠に直接入力）'!U38="","",'入力用（色付きの枠に直接入力）'!U38)</f>
        <v/>
      </c>
      <c r="AE35" s="183" t="s">
        <v>59</v>
      </c>
      <c r="AF35" s="183" t="str">
        <f>IF('入力用（色付きの枠に直接入力）'!W38="","",'入力用（色付きの枠に直接入力）'!W38)</f>
        <v/>
      </c>
      <c r="AG35" s="184" t="s">
        <v>60</v>
      </c>
      <c r="AH35" s="62"/>
      <c r="AI35" s="182" t="str">
        <f>IF('入力用（色付きの枠に直接入力）'!Y38="","",'入力用（色付きの枠に直接入力）'!Y38)</f>
        <v/>
      </c>
      <c r="AJ35" s="183" t="s">
        <v>59</v>
      </c>
      <c r="AK35" s="183" t="str">
        <f>IF('入力用（色付きの枠に直接入力）'!AA38="","",'入力用（色付きの枠に直接入力）'!AA38)</f>
        <v/>
      </c>
      <c r="AL35" s="184" t="s">
        <v>60</v>
      </c>
      <c r="AM35" s="152"/>
    </row>
    <row r="36" spans="1:39" ht="18.899999999999999" customHeight="1" thickBot="1" x14ac:dyDescent="0.25">
      <c r="A36" s="199">
        <v>14</v>
      </c>
      <c r="B36" s="219" t="str">
        <f>IF('入力用（色付きの枠に直接入力）'!B39="","",'入力用（色付きの枠に直接入力）'!B39)</f>
        <v/>
      </c>
      <c r="C36" s="220"/>
      <c r="D36" s="220"/>
      <c r="E36" s="221"/>
      <c r="F36" s="222" t="str">
        <f>IF('入力用（色付きの枠に直接入力）'!C39="","",'入力用（色付きの枠に直接入力）'!C39)</f>
        <v/>
      </c>
      <c r="G36" s="223"/>
      <c r="H36" s="224"/>
      <c r="I36" s="50" t="str">
        <f>IF('入力用（色付きの枠に直接入力）'!D39="","",'入力用（色付きの枠に直接入力）'!D39)</f>
        <v/>
      </c>
      <c r="J36" s="185" t="str">
        <f>IF('入力用（色付きの枠に直接入力）'!E39="","",'入力用（色付きの枠に直接入力）'!E39)</f>
        <v/>
      </c>
      <c r="K36" s="51" t="s">
        <v>59</v>
      </c>
      <c r="L36" s="51" t="str">
        <f>IF('入力用（色付きの枠に直接入力）'!G39="","",'入力用（色付きの枠に直接入力）'!G39)</f>
        <v/>
      </c>
      <c r="M36" s="186" t="s">
        <v>60</v>
      </c>
      <c r="N36" s="167"/>
      <c r="O36" s="185" t="str">
        <f>IF('入力用（色付きの枠に直接入力）'!I39="","",'入力用（色付きの枠に直接入力）'!I39)</f>
        <v/>
      </c>
      <c r="P36" s="51" t="s">
        <v>59</v>
      </c>
      <c r="Q36" s="51" t="str">
        <f>IF('入力用（色付きの枠に直接入力）'!K39="","",'入力用（色付きの枠に直接入力）'!K39)</f>
        <v/>
      </c>
      <c r="R36" s="186" t="s">
        <v>60</v>
      </c>
      <c r="S36" s="167"/>
      <c r="T36" s="185" t="str">
        <f>IF('入力用（色付きの枠に直接入力）'!M39="","",'入力用（色付きの枠に直接入力）'!M39)</f>
        <v/>
      </c>
      <c r="U36" s="51" t="s">
        <v>59</v>
      </c>
      <c r="V36" s="51" t="str">
        <f>IF('入力用（色付きの枠に直接入力）'!O39="","",'入力用（色付きの枠に直接入力）'!O39)</f>
        <v/>
      </c>
      <c r="W36" s="186" t="s">
        <v>60</v>
      </c>
      <c r="X36" s="167"/>
      <c r="Y36" s="185" t="str">
        <f>IF('入力用（色付きの枠に直接入力）'!Q39="","",'入力用（色付きの枠に直接入力）'!Q39)</f>
        <v/>
      </c>
      <c r="Z36" s="51" t="s">
        <v>59</v>
      </c>
      <c r="AA36" s="51" t="str">
        <f>IF('入力用（色付きの枠に直接入力）'!S39="","",'入力用（色付きの枠に直接入力）'!S39)</f>
        <v/>
      </c>
      <c r="AB36" s="186" t="s">
        <v>60</v>
      </c>
      <c r="AC36" s="167"/>
      <c r="AD36" s="185" t="str">
        <f>IF('入力用（色付きの枠に直接入力）'!U39="","",'入力用（色付きの枠に直接入力）'!U39)</f>
        <v/>
      </c>
      <c r="AE36" s="51" t="s">
        <v>59</v>
      </c>
      <c r="AF36" s="51" t="str">
        <f>IF('入力用（色付きの枠に直接入力）'!W39="","",'入力用（色付きの枠に直接入力）'!W39)</f>
        <v/>
      </c>
      <c r="AG36" s="186" t="s">
        <v>60</v>
      </c>
      <c r="AH36" s="167"/>
      <c r="AI36" s="185" t="str">
        <f>IF('入力用（色付きの枠に直接入力）'!Y39="","",'入力用（色付きの枠に直接入力）'!Y39)</f>
        <v/>
      </c>
      <c r="AJ36" s="51" t="s">
        <v>59</v>
      </c>
      <c r="AK36" s="51" t="str">
        <f>IF('入力用（色付きの枠に直接入力）'!AA39="","",'入力用（色付きの枠に直接入力）'!AA39)</f>
        <v/>
      </c>
      <c r="AL36" s="186" t="s">
        <v>60</v>
      </c>
      <c r="AM36" s="187"/>
    </row>
    <row r="37" spans="1:39" ht="18.899999999999999" customHeight="1" x14ac:dyDescent="0.2">
      <c r="A37" s="198">
        <v>15</v>
      </c>
      <c r="B37" s="225" t="str">
        <f>IF('入力用（色付きの枠に直接入力）'!B40="","",'入力用（色付きの枠に直接入力）'!B40)</f>
        <v/>
      </c>
      <c r="C37" s="226"/>
      <c r="D37" s="226"/>
      <c r="E37" s="227"/>
      <c r="F37" s="228" t="str">
        <f>IF('入力用（色付きの枠に直接入力）'!C40="","",'入力用（色付きの枠に直接入力）'!C40)</f>
        <v/>
      </c>
      <c r="G37" s="229"/>
      <c r="H37" s="230"/>
      <c r="I37" s="181" t="str">
        <f>IF('入力用（色付きの枠に直接入力）'!D40="","",'入力用（色付きの枠に直接入力）'!D40)</f>
        <v/>
      </c>
      <c r="J37" s="182" t="str">
        <f>IF('入力用（色付きの枠に直接入力）'!E40="","",'入力用（色付きの枠に直接入力）'!E40)</f>
        <v/>
      </c>
      <c r="K37" s="183" t="s">
        <v>59</v>
      </c>
      <c r="L37" s="183" t="str">
        <f>IF('入力用（色付きの枠に直接入力）'!G40="","",'入力用（色付きの枠に直接入力）'!G40)</f>
        <v/>
      </c>
      <c r="M37" s="184" t="s">
        <v>60</v>
      </c>
      <c r="N37" s="62"/>
      <c r="O37" s="182" t="str">
        <f>IF('入力用（色付きの枠に直接入力）'!I40="","",'入力用（色付きの枠に直接入力）'!I40)</f>
        <v/>
      </c>
      <c r="P37" s="183" t="s">
        <v>59</v>
      </c>
      <c r="Q37" s="183" t="str">
        <f>IF('入力用（色付きの枠に直接入力）'!K40="","",'入力用（色付きの枠に直接入力）'!K40)</f>
        <v/>
      </c>
      <c r="R37" s="184" t="s">
        <v>60</v>
      </c>
      <c r="S37" s="62"/>
      <c r="T37" s="182" t="str">
        <f>IF('入力用（色付きの枠に直接入力）'!M40="","",'入力用（色付きの枠に直接入力）'!M40)</f>
        <v/>
      </c>
      <c r="U37" s="183" t="s">
        <v>59</v>
      </c>
      <c r="V37" s="183" t="str">
        <f>IF('入力用（色付きの枠に直接入力）'!O40="","",'入力用（色付きの枠に直接入力）'!O40)</f>
        <v/>
      </c>
      <c r="W37" s="184" t="s">
        <v>60</v>
      </c>
      <c r="X37" s="62"/>
      <c r="Y37" s="182" t="str">
        <f>IF('入力用（色付きの枠に直接入力）'!Q40="","",'入力用（色付きの枠に直接入力）'!Q40)</f>
        <v/>
      </c>
      <c r="Z37" s="183" t="s">
        <v>59</v>
      </c>
      <c r="AA37" s="183" t="str">
        <f>IF('入力用（色付きの枠に直接入力）'!S40="","",'入力用（色付きの枠に直接入力）'!S40)</f>
        <v/>
      </c>
      <c r="AB37" s="184" t="s">
        <v>60</v>
      </c>
      <c r="AC37" s="62"/>
      <c r="AD37" s="182" t="str">
        <f>IF('入力用（色付きの枠に直接入力）'!U40="","",'入力用（色付きの枠に直接入力）'!U40)</f>
        <v/>
      </c>
      <c r="AE37" s="183" t="s">
        <v>59</v>
      </c>
      <c r="AF37" s="183" t="str">
        <f>IF('入力用（色付きの枠に直接入力）'!W40="","",'入力用（色付きの枠に直接入力）'!W40)</f>
        <v/>
      </c>
      <c r="AG37" s="184" t="s">
        <v>60</v>
      </c>
      <c r="AH37" s="62"/>
      <c r="AI37" s="182" t="str">
        <f>IF('入力用（色付きの枠に直接入力）'!Y40="","",'入力用（色付きの枠に直接入力）'!Y40)</f>
        <v/>
      </c>
      <c r="AJ37" s="183" t="s">
        <v>59</v>
      </c>
      <c r="AK37" s="183" t="str">
        <f>IF('入力用（色付きの枠に直接入力）'!AA40="","",'入力用（色付きの枠に直接入力）'!AA40)</f>
        <v/>
      </c>
      <c r="AL37" s="184" t="s">
        <v>60</v>
      </c>
      <c r="AM37" s="152"/>
    </row>
    <row r="38" spans="1:39" ht="18.899999999999999" customHeight="1" thickBot="1" x14ac:dyDescent="0.25">
      <c r="A38" s="199">
        <v>15</v>
      </c>
      <c r="B38" s="219" t="str">
        <f>IF('入力用（色付きの枠に直接入力）'!B41="","",'入力用（色付きの枠に直接入力）'!B41)</f>
        <v/>
      </c>
      <c r="C38" s="220"/>
      <c r="D38" s="220"/>
      <c r="E38" s="221"/>
      <c r="F38" s="222" t="str">
        <f>IF('入力用（色付きの枠に直接入力）'!C41="","",'入力用（色付きの枠に直接入力）'!C41)</f>
        <v/>
      </c>
      <c r="G38" s="223"/>
      <c r="H38" s="224"/>
      <c r="I38" s="57" t="str">
        <f>IF('入力用（色付きの枠に直接入力）'!D41="","",'入力用（色付きの枠に直接入力）'!D41)</f>
        <v/>
      </c>
      <c r="J38" s="153" t="str">
        <f>IF('入力用（色付きの枠に直接入力）'!E41="","",'入力用（色付きの枠に直接入力）'!E41)</f>
        <v/>
      </c>
      <c r="K38" s="154" t="s">
        <v>59</v>
      </c>
      <c r="L38" s="154" t="str">
        <f>IF('入力用（色付きの枠に直接入力）'!G41="","",'入力用（色付きの枠に直接入力）'!G41)</f>
        <v/>
      </c>
      <c r="M38" s="188" t="s">
        <v>60</v>
      </c>
      <c r="N38" s="155"/>
      <c r="O38" s="153" t="str">
        <f>IF('入力用（色付きの枠に直接入力）'!I41="","",'入力用（色付きの枠に直接入力）'!I41)</f>
        <v/>
      </c>
      <c r="P38" s="154" t="s">
        <v>59</v>
      </c>
      <c r="Q38" s="154" t="str">
        <f>IF('入力用（色付きの枠に直接入力）'!K41="","",'入力用（色付きの枠に直接入力）'!K41)</f>
        <v/>
      </c>
      <c r="R38" s="188" t="s">
        <v>60</v>
      </c>
      <c r="S38" s="155"/>
      <c r="T38" s="153" t="str">
        <f>IF('入力用（色付きの枠に直接入力）'!M41="","",'入力用（色付きの枠に直接入力）'!M41)</f>
        <v/>
      </c>
      <c r="U38" s="154" t="s">
        <v>59</v>
      </c>
      <c r="V38" s="154" t="str">
        <f>IF('入力用（色付きの枠に直接入力）'!O41="","",'入力用（色付きの枠に直接入力）'!O41)</f>
        <v/>
      </c>
      <c r="W38" s="188" t="s">
        <v>60</v>
      </c>
      <c r="X38" s="155"/>
      <c r="Y38" s="153" t="str">
        <f>IF('入力用（色付きの枠に直接入力）'!Q41="","",'入力用（色付きの枠に直接入力）'!Q41)</f>
        <v/>
      </c>
      <c r="Z38" s="154" t="s">
        <v>59</v>
      </c>
      <c r="AA38" s="154" t="str">
        <f>IF('入力用（色付きの枠に直接入力）'!S41="","",'入力用（色付きの枠に直接入力）'!S41)</f>
        <v/>
      </c>
      <c r="AB38" s="188" t="s">
        <v>60</v>
      </c>
      <c r="AC38" s="155"/>
      <c r="AD38" s="153" t="str">
        <f>IF('入力用（色付きの枠に直接入力）'!U41="","",'入力用（色付きの枠に直接入力）'!U41)</f>
        <v/>
      </c>
      <c r="AE38" s="154" t="s">
        <v>59</v>
      </c>
      <c r="AF38" s="154" t="str">
        <f>IF('入力用（色付きの枠に直接入力）'!W41="","",'入力用（色付きの枠に直接入力）'!W41)</f>
        <v/>
      </c>
      <c r="AG38" s="188" t="s">
        <v>60</v>
      </c>
      <c r="AH38" s="155"/>
      <c r="AI38" s="153" t="str">
        <f>IF('入力用（色付きの枠に直接入力）'!Y41="","",'入力用（色付きの枠に直接入力）'!Y41)</f>
        <v/>
      </c>
      <c r="AJ38" s="154" t="s">
        <v>59</v>
      </c>
      <c r="AK38" s="154" t="str">
        <f>IF('入力用（色付きの枠に直接入力）'!AA41="","",'入力用（色付きの枠に直接入力）'!AA41)</f>
        <v/>
      </c>
      <c r="AL38" s="188" t="s">
        <v>60</v>
      </c>
      <c r="AM38" s="187"/>
    </row>
    <row r="39" spans="1:39" ht="18.899999999999999" customHeight="1" x14ac:dyDescent="0.2">
      <c r="A39" s="198">
        <v>16</v>
      </c>
      <c r="B39" s="225" t="str">
        <f>IF('入力用（色付きの枠に直接入力）'!B42="","",'入力用（色付きの枠に直接入力）'!B42)</f>
        <v/>
      </c>
      <c r="C39" s="226"/>
      <c r="D39" s="226"/>
      <c r="E39" s="227"/>
      <c r="F39" s="228" t="str">
        <f>IF('入力用（色付きの枠に直接入力）'!C42="","",'入力用（色付きの枠に直接入力）'!C42)</f>
        <v/>
      </c>
      <c r="G39" s="229"/>
      <c r="H39" s="230"/>
      <c r="I39" s="181" t="str">
        <f>IF('入力用（色付きの枠に直接入力）'!D42="","",'入力用（色付きの枠に直接入力）'!D42)</f>
        <v/>
      </c>
      <c r="J39" s="182" t="str">
        <f>IF('入力用（色付きの枠に直接入力）'!E42="","",'入力用（色付きの枠に直接入力）'!E42)</f>
        <v/>
      </c>
      <c r="K39" s="183" t="s">
        <v>59</v>
      </c>
      <c r="L39" s="183" t="str">
        <f>IF('入力用（色付きの枠に直接入力）'!G42="","",'入力用（色付きの枠に直接入力）'!G42)</f>
        <v/>
      </c>
      <c r="M39" s="184" t="s">
        <v>60</v>
      </c>
      <c r="N39" s="62"/>
      <c r="O39" s="182" t="str">
        <f>IF('入力用（色付きの枠に直接入力）'!I42="","",'入力用（色付きの枠に直接入力）'!I42)</f>
        <v/>
      </c>
      <c r="P39" s="183" t="s">
        <v>59</v>
      </c>
      <c r="Q39" s="183" t="str">
        <f>IF('入力用（色付きの枠に直接入力）'!K42="","",'入力用（色付きの枠に直接入力）'!K42)</f>
        <v/>
      </c>
      <c r="R39" s="184" t="s">
        <v>60</v>
      </c>
      <c r="S39" s="62"/>
      <c r="T39" s="182" t="str">
        <f>IF('入力用（色付きの枠に直接入力）'!M42="","",'入力用（色付きの枠に直接入力）'!M42)</f>
        <v/>
      </c>
      <c r="U39" s="183" t="s">
        <v>59</v>
      </c>
      <c r="V39" s="183" t="str">
        <f>IF('入力用（色付きの枠に直接入力）'!O42="","",'入力用（色付きの枠に直接入力）'!O42)</f>
        <v/>
      </c>
      <c r="W39" s="184" t="s">
        <v>60</v>
      </c>
      <c r="X39" s="62"/>
      <c r="Y39" s="182" t="str">
        <f>IF('入力用（色付きの枠に直接入力）'!Q42="","",'入力用（色付きの枠に直接入力）'!Q42)</f>
        <v/>
      </c>
      <c r="Z39" s="183" t="s">
        <v>59</v>
      </c>
      <c r="AA39" s="183" t="str">
        <f>IF('入力用（色付きの枠に直接入力）'!S42="","",'入力用（色付きの枠に直接入力）'!S42)</f>
        <v/>
      </c>
      <c r="AB39" s="184" t="s">
        <v>60</v>
      </c>
      <c r="AC39" s="62"/>
      <c r="AD39" s="182" t="str">
        <f>IF('入力用（色付きの枠に直接入力）'!U42="","",'入力用（色付きの枠に直接入力）'!U42)</f>
        <v/>
      </c>
      <c r="AE39" s="183" t="s">
        <v>59</v>
      </c>
      <c r="AF39" s="183" t="str">
        <f>IF('入力用（色付きの枠に直接入力）'!W42="","",'入力用（色付きの枠に直接入力）'!W42)</f>
        <v/>
      </c>
      <c r="AG39" s="184" t="s">
        <v>60</v>
      </c>
      <c r="AH39" s="62"/>
      <c r="AI39" s="182" t="str">
        <f>IF('入力用（色付きの枠に直接入力）'!Y42="","",'入力用（色付きの枠に直接入力）'!Y42)</f>
        <v/>
      </c>
      <c r="AJ39" s="183" t="s">
        <v>59</v>
      </c>
      <c r="AK39" s="183" t="str">
        <f>IF('入力用（色付きの枠に直接入力）'!AA42="","",'入力用（色付きの枠に直接入力）'!AA42)</f>
        <v/>
      </c>
      <c r="AL39" s="184" t="s">
        <v>60</v>
      </c>
      <c r="AM39" s="152"/>
    </row>
    <row r="40" spans="1:39" ht="18.899999999999999" customHeight="1" thickBot="1" x14ac:dyDescent="0.25">
      <c r="A40" s="199">
        <v>16</v>
      </c>
      <c r="B40" s="219" t="str">
        <f>IF('入力用（色付きの枠に直接入力）'!B43="","",'入力用（色付きの枠に直接入力）'!B43)</f>
        <v/>
      </c>
      <c r="C40" s="220"/>
      <c r="D40" s="220"/>
      <c r="E40" s="221"/>
      <c r="F40" s="222" t="str">
        <f>IF('入力用（色付きの枠に直接入力）'!C43="","",'入力用（色付きの枠に直接入力）'!C43)</f>
        <v/>
      </c>
      <c r="G40" s="223"/>
      <c r="H40" s="224"/>
      <c r="I40" s="57" t="str">
        <f>IF('入力用（色付きの枠に直接入力）'!D43="","",'入力用（色付きの枠に直接入力）'!D43)</f>
        <v/>
      </c>
      <c r="J40" s="153" t="str">
        <f>IF('入力用（色付きの枠に直接入力）'!E43="","",'入力用（色付きの枠に直接入力）'!E43)</f>
        <v/>
      </c>
      <c r="K40" s="154" t="s">
        <v>59</v>
      </c>
      <c r="L40" s="154" t="str">
        <f>IF('入力用（色付きの枠に直接入力）'!G43="","",'入力用（色付きの枠に直接入力）'!G43)</f>
        <v/>
      </c>
      <c r="M40" s="188" t="s">
        <v>60</v>
      </c>
      <c r="N40" s="155"/>
      <c r="O40" s="153" t="str">
        <f>IF('入力用（色付きの枠に直接入力）'!I43="","",'入力用（色付きの枠に直接入力）'!I43)</f>
        <v/>
      </c>
      <c r="P40" s="154" t="s">
        <v>59</v>
      </c>
      <c r="Q40" s="154" t="str">
        <f>IF('入力用（色付きの枠に直接入力）'!K43="","",'入力用（色付きの枠に直接入力）'!K43)</f>
        <v/>
      </c>
      <c r="R40" s="188" t="s">
        <v>60</v>
      </c>
      <c r="S40" s="155"/>
      <c r="T40" s="153" t="str">
        <f>IF('入力用（色付きの枠に直接入力）'!M43="","",'入力用（色付きの枠に直接入力）'!M43)</f>
        <v/>
      </c>
      <c r="U40" s="154" t="s">
        <v>59</v>
      </c>
      <c r="V40" s="154" t="str">
        <f>IF('入力用（色付きの枠に直接入力）'!O43="","",'入力用（色付きの枠に直接入力）'!O43)</f>
        <v/>
      </c>
      <c r="W40" s="188" t="s">
        <v>60</v>
      </c>
      <c r="X40" s="155"/>
      <c r="Y40" s="153" t="str">
        <f>IF('入力用（色付きの枠に直接入力）'!Q43="","",'入力用（色付きの枠に直接入力）'!Q43)</f>
        <v/>
      </c>
      <c r="Z40" s="154" t="s">
        <v>59</v>
      </c>
      <c r="AA40" s="154" t="str">
        <f>IF('入力用（色付きの枠に直接入力）'!S43="","",'入力用（色付きの枠に直接入力）'!S43)</f>
        <v/>
      </c>
      <c r="AB40" s="188" t="s">
        <v>60</v>
      </c>
      <c r="AC40" s="155"/>
      <c r="AD40" s="153" t="str">
        <f>IF('入力用（色付きの枠に直接入力）'!U43="","",'入力用（色付きの枠に直接入力）'!U43)</f>
        <v/>
      </c>
      <c r="AE40" s="154" t="s">
        <v>59</v>
      </c>
      <c r="AF40" s="154" t="str">
        <f>IF('入力用（色付きの枠に直接入力）'!W43="","",'入力用（色付きの枠に直接入力）'!W43)</f>
        <v/>
      </c>
      <c r="AG40" s="188" t="s">
        <v>60</v>
      </c>
      <c r="AH40" s="155"/>
      <c r="AI40" s="153" t="str">
        <f>IF('入力用（色付きの枠に直接入力）'!Y43="","",'入力用（色付きの枠に直接入力）'!Y43)</f>
        <v/>
      </c>
      <c r="AJ40" s="154" t="s">
        <v>59</v>
      </c>
      <c r="AK40" s="154" t="str">
        <f>IF('入力用（色付きの枠に直接入力）'!AA43="","",'入力用（色付きの枠に直接入力）'!AA43)</f>
        <v/>
      </c>
      <c r="AL40" s="188" t="s">
        <v>60</v>
      </c>
      <c r="AM40" s="187"/>
    </row>
    <row r="41" spans="1:39" ht="18.899999999999999" customHeight="1" x14ac:dyDescent="0.2">
      <c r="A41" s="198">
        <v>17</v>
      </c>
      <c r="B41" s="225" t="str">
        <f>IF('入力用（色付きの枠に直接入力）'!B44="","",'入力用（色付きの枠に直接入力）'!B44)</f>
        <v/>
      </c>
      <c r="C41" s="226"/>
      <c r="D41" s="226"/>
      <c r="E41" s="227"/>
      <c r="F41" s="228" t="str">
        <f>IF('入力用（色付きの枠に直接入力）'!C44="","",'入力用（色付きの枠に直接入力）'!C44)</f>
        <v/>
      </c>
      <c r="G41" s="229"/>
      <c r="H41" s="230"/>
      <c r="I41" s="181" t="str">
        <f>IF('入力用（色付きの枠に直接入力）'!D44="","",'入力用（色付きの枠に直接入力）'!D44)</f>
        <v/>
      </c>
      <c r="J41" s="182" t="str">
        <f>IF('入力用（色付きの枠に直接入力）'!E44="","",'入力用（色付きの枠に直接入力）'!E44)</f>
        <v/>
      </c>
      <c r="K41" s="183" t="s">
        <v>59</v>
      </c>
      <c r="L41" s="183" t="str">
        <f>IF('入力用（色付きの枠に直接入力）'!G44="","",'入力用（色付きの枠に直接入力）'!G44)</f>
        <v/>
      </c>
      <c r="M41" s="184" t="s">
        <v>60</v>
      </c>
      <c r="N41" s="62"/>
      <c r="O41" s="182" t="str">
        <f>IF('入力用（色付きの枠に直接入力）'!I44="","",'入力用（色付きの枠に直接入力）'!I44)</f>
        <v/>
      </c>
      <c r="P41" s="183" t="s">
        <v>59</v>
      </c>
      <c r="Q41" s="183" t="str">
        <f>IF('入力用（色付きの枠に直接入力）'!K44="","",'入力用（色付きの枠に直接入力）'!K44)</f>
        <v/>
      </c>
      <c r="R41" s="184" t="s">
        <v>60</v>
      </c>
      <c r="S41" s="62"/>
      <c r="T41" s="182" t="str">
        <f>IF('入力用（色付きの枠に直接入力）'!M44="","",'入力用（色付きの枠に直接入力）'!M44)</f>
        <v/>
      </c>
      <c r="U41" s="183" t="s">
        <v>59</v>
      </c>
      <c r="V41" s="183" t="str">
        <f>IF('入力用（色付きの枠に直接入力）'!O44="","",'入力用（色付きの枠に直接入力）'!O44)</f>
        <v/>
      </c>
      <c r="W41" s="184" t="s">
        <v>60</v>
      </c>
      <c r="X41" s="62"/>
      <c r="Y41" s="182" t="str">
        <f>IF('入力用（色付きの枠に直接入力）'!Q44="","",'入力用（色付きの枠に直接入力）'!Q44)</f>
        <v/>
      </c>
      <c r="Z41" s="183" t="s">
        <v>59</v>
      </c>
      <c r="AA41" s="183" t="str">
        <f>IF('入力用（色付きの枠に直接入力）'!S44="","",'入力用（色付きの枠に直接入力）'!S44)</f>
        <v/>
      </c>
      <c r="AB41" s="184" t="s">
        <v>60</v>
      </c>
      <c r="AC41" s="62"/>
      <c r="AD41" s="182" t="str">
        <f>IF('入力用（色付きの枠に直接入力）'!U44="","",'入力用（色付きの枠に直接入力）'!U44)</f>
        <v/>
      </c>
      <c r="AE41" s="183" t="s">
        <v>59</v>
      </c>
      <c r="AF41" s="183" t="str">
        <f>IF('入力用（色付きの枠に直接入力）'!W44="","",'入力用（色付きの枠に直接入力）'!W44)</f>
        <v/>
      </c>
      <c r="AG41" s="184" t="s">
        <v>60</v>
      </c>
      <c r="AH41" s="62"/>
      <c r="AI41" s="182" t="str">
        <f>IF('入力用（色付きの枠に直接入力）'!Y44="","",'入力用（色付きの枠に直接入力）'!Y44)</f>
        <v/>
      </c>
      <c r="AJ41" s="183" t="s">
        <v>59</v>
      </c>
      <c r="AK41" s="183" t="str">
        <f>IF('入力用（色付きの枠に直接入力）'!AA44="","",'入力用（色付きの枠に直接入力）'!AA44)</f>
        <v/>
      </c>
      <c r="AL41" s="184" t="s">
        <v>60</v>
      </c>
      <c r="AM41" s="152"/>
    </row>
    <row r="42" spans="1:39" ht="18.899999999999999" customHeight="1" thickBot="1" x14ac:dyDescent="0.25">
      <c r="A42" s="199">
        <v>17</v>
      </c>
      <c r="B42" s="219" t="str">
        <f>IF('入力用（色付きの枠に直接入力）'!B45="","",'入力用（色付きの枠に直接入力）'!B45)</f>
        <v/>
      </c>
      <c r="C42" s="220"/>
      <c r="D42" s="220"/>
      <c r="E42" s="221"/>
      <c r="F42" s="222" t="str">
        <f>IF('入力用（色付きの枠に直接入力）'!C45="","",'入力用（色付きの枠に直接入力）'!C45)</f>
        <v/>
      </c>
      <c r="G42" s="223"/>
      <c r="H42" s="224"/>
      <c r="I42" s="57" t="str">
        <f>IF('入力用（色付きの枠に直接入力）'!D45="","",'入力用（色付きの枠に直接入力）'!D45)</f>
        <v/>
      </c>
      <c r="J42" s="153" t="str">
        <f>IF('入力用（色付きの枠に直接入力）'!E45="","",'入力用（色付きの枠に直接入力）'!E45)</f>
        <v/>
      </c>
      <c r="K42" s="154" t="s">
        <v>59</v>
      </c>
      <c r="L42" s="154" t="str">
        <f>IF('入力用（色付きの枠に直接入力）'!G45="","",'入力用（色付きの枠に直接入力）'!G45)</f>
        <v/>
      </c>
      <c r="M42" s="188" t="s">
        <v>60</v>
      </c>
      <c r="N42" s="155"/>
      <c r="O42" s="153" t="str">
        <f>IF('入力用（色付きの枠に直接入力）'!I45="","",'入力用（色付きの枠に直接入力）'!I45)</f>
        <v/>
      </c>
      <c r="P42" s="154" t="s">
        <v>59</v>
      </c>
      <c r="Q42" s="154" t="str">
        <f>IF('入力用（色付きの枠に直接入力）'!K45="","",'入力用（色付きの枠に直接入力）'!K45)</f>
        <v/>
      </c>
      <c r="R42" s="188" t="s">
        <v>60</v>
      </c>
      <c r="S42" s="155"/>
      <c r="T42" s="153" t="str">
        <f>IF('入力用（色付きの枠に直接入力）'!M45="","",'入力用（色付きの枠に直接入力）'!M45)</f>
        <v/>
      </c>
      <c r="U42" s="154" t="s">
        <v>59</v>
      </c>
      <c r="V42" s="154" t="str">
        <f>IF('入力用（色付きの枠に直接入力）'!O45="","",'入力用（色付きの枠に直接入力）'!O45)</f>
        <v/>
      </c>
      <c r="W42" s="188" t="s">
        <v>60</v>
      </c>
      <c r="X42" s="155"/>
      <c r="Y42" s="153" t="str">
        <f>IF('入力用（色付きの枠に直接入力）'!Q45="","",'入力用（色付きの枠に直接入力）'!Q45)</f>
        <v/>
      </c>
      <c r="Z42" s="154" t="s">
        <v>59</v>
      </c>
      <c r="AA42" s="154" t="str">
        <f>IF('入力用（色付きの枠に直接入力）'!S45="","",'入力用（色付きの枠に直接入力）'!S45)</f>
        <v/>
      </c>
      <c r="AB42" s="188" t="s">
        <v>60</v>
      </c>
      <c r="AC42" s="155"/>
      <c r="AD42" s="153" t="str">
        <f>IF('入力用（色付きの枠に直接入力）'!U45="","",'入力用（色付きの枠に直接入力）'!U45)</f>
        <v/>
      </c>
      <c r="AE42" s="154" t="s">
        <v>59</v>
      </c>
      <c r="AF42" s="154" t="str">
        <f>IF('入力用（色付きの枠に直接入力）'!W45="","",'入力用（色付きの枠に直接入力）'!W45)</f>
        <v/>
      </c>
      <c r="AG42" s="188" t="s">
        <v>60</v>
      </c>
      <c r="AH42" s="155"/>
      <c r="AI42" s="153" t="str">
        <f>IF('入力用（色付きの枠に直接入力）'!Y45="","",'入力用（色付きの枠に直接入力）'!Y45)</f>
        <v/>
      </c>
      <c r="AJ42" s="154" t="s">
        <v>59</v>
      </c>
      <c r="AK42" s="154" t="str">
        <f>IF('入力用（色付きの枠に直接入力）'!AA45="","",'入力用（色付きの枠に直接入力）'!AA45)</f>
        <v/>
      </c>
      <c r="AL42" s="188" t="s">
        <v>60</v>
      </c>
      <c r="AM42" s="187"/>
    </row>
    <row r="43" spans="1:39" ht="18.899999999999999" customHeight="1" x14ac:dyDescent="0.2">
      <c r="A43" s="198">
        <v>18</v>
      </c>
      <c r="B43" s="225" t="str">
        <f>IF('入力用（色付きの枠に直接入力）'!B46="","",'入力用（色付きの枠に直接入力）'!B46)</f>
        <v/>
      </c>
      <c r="C43" s="226"/>
      <c r="D43" s="226"/>
      <c r="E43" s="227"/>
      <c r="F43" s="228" t="str">
        <f>IF('入力用（色付きの枠に直接入力）'!C46="","",'入力用（色付きの枠に直接入力）'!C46)</f>
        <v/>
      </c>
      <c r="G43" s="229"/>
      <c r="H43" s="230"/>
      <c r="I43" s="181" t="str">
        <f>IF('入力用（色付きの枠に直接入力）'!D46="","",'入力用（色付きの枠に直接入力）'!D46)</f>
        <v/>
      </c>
      <c r="J43" s="182" t="str">
        <f>IF('入力用（色付きの枠に直接入力）'!E46="","",'入力用（色付きの枠に直接入力）'!E46)</f>
        <v/>
      </c>
      <c r="K43" s="183" t="s">
        <v>59</v>
      </c>
      <c r="L43" s="183" t="str">
        <f>IF('入力用（色付きの枠に直接入力）'!G46="","",'入力用（色付きの枠に直接入力）'!G46)</f>
        <v/>
      </c>
      <c r="M43" s="184" t="s">
        <v>60</v>
      </c>
      <c r="N43" s="62"/>
      <c r="O43" s="182" t="str">
        <f>IF('入力用（色付きの枠に直接入力）'!I46="","",'入力用（色付きの枠に直接入力）'!I46)</f>
        <v/>
      </c>
      <c r="P43" s="183" t="s">
        <v>59</v>
      </c>
      <c r="Q43" s="183" t="str">
        <f>IF('入力用（色付きの枠に直接入力）'!K46="","",'入力用（色付きの枠に直接入力）'!K46)</f>
        <v/>
      </c>
      <c r="R43" s="184" t="s">
        <v>60</v>
      </c>
      <c r="S43" s="62"/>
      <c r="T43" s="182" t="str">
        <f>IF('入力用（色付きの枠に直接入力）'!M46="","",'入力用（色付きの枠に直接入力）'!M46)</f>
        <v/>
      </c>
      <c r="U43" s="183" t="s">
        <v>59</v>
      </c>
      <c r="V43" s="183" t="str">
        <f>IF('入力用（色付きの枠に直接入力）'!O46="","",'入力用（色付きの枠に直接入力）'!O46)</f>
        <v/>
      </c>
      <c r="W43" s="184" t="s">
        <v>60</v>
      </c>
      <c r="X43" s="62"/>
      <c r="Y43" s="182" t="str">
        <f>IF('入力用（色付きの枠に直接入力）'!Q46="","",'入力用（色付きの枠に直接入力）'!Q46)</f>
        <v/>
      </c>
      <c r="Z43" s="183" t="s">
        <v>59</v>
      </c>
      <c r="AA43" s="183" t="str">
        <f>IF('入力用（色付きの枠に直接入力）'!S46="","",'入力用（色付きの枠に直接入力）'!S46)</f>
        <v/>
      </c>
      <c r="AB43" s="184" t="s">
        <v>60</v>
      </c>
      <c r="AC43" s="62"/>
      <c r="AD43" s="182" t="str">
        <f>IF('入力用（色付きの枠に直接入力）'!U46="","",'入力用（色付きの枠に直接入力）'!U46)</f>
        <v/>
      </c>
      <c r="AE43" s="183" t="s">
        <v>59</v>
      </c>
      <c r="AF43" s="183" t="str">
        <f>IF('入力用（色付きの枠に直接入力）'!W46="","",'入力用（色付きの枠に直接入力）'!W46)</f>
        <v/>
      </c>
      <c r="AG43" s="184" t="s">
        <v>60</v>
      </c>
      <c r="AH43" s="62"/>
      <c r="AI43" s="182" t="str">
        <f>IF('入力用（色付きの枠に直接入力）'!Y46="","",'入力用（色付きの枠に直接入力）'!Y46)</f>
        <v/>
      </c>
      <c r="AJ43" s="183" t="s">
        <v>59</v>
      </c>
      <c r="AK43" s="183" t="str">
        <f>IF('入力用（色付きの枠に直接入力）'!AA46="","",'入力用（色付きの枠に直接入力）'!AA46)</f>
        <v/>
      </c>
      <c r="AL43" s="184" t="s">
        <v>60</v>
      </c>
      <c r="AM43" s="152"/>
    </row>
    <row r="44" spans="1:39" ht="18.899999999999999" customHeight="1" thickBot="1" x14ac:dyDescent="0.25">
      <c r="A44" s="199">
        <v>17</v>
      </c>
      <c r="B44" s="219" t="str">
        <f>IF('入力用（色付きの枠に直接入力）'!B47="","",'入力用（色付きの枠に直接入力）'!B47)</f>
        <v/>
      </c>
      <c r="C44" s="220"/>
      <c r="D44" s="220"/>
      <c r="E44" s="221"/>
      <c r="F44" s="222" t="str">
        <f>IF('入力用（色付きの枠に直接入力）'!C47="","",'入力用（色付きの枠に直接入力）'!C47)</f>
        <v/>
      </c>
      <c r="G44" s="223"/>
      <c r="H44" s="224"/>
      <c r="I44" s="57" t="str">
        <f>IF('入力用（色付きの枠に直接入力）'!D47="","",'入力用（色付きの枠に直接入力）'!D47)</f>
        <v/>
      </c>
      <c r="J44" s="153" t="str">
        <f>IF('入力用（色付きの枠に直接入力）'!E47="","",'入力用（色付きの枠に直接入力）'!E47)</f>
        <v/>
      </c>
      <c r="K44" s="154" t="s">
        <v>59</v>
      </c>
      <c r="L44" s="154" t="str">
        <f>IF('入力用（色付きの枠に直接入力）'!G47="","",'入力用（色付きの枠に直接入力）'!G47)</f>
        <v/>
      </c>
      <c r="M44" s="188" t="s">
        <v>60</v>
      </c>
      <c r="N44" s="155"/>
      <c r="O44" s="153" t="str">
        <f>IF('入力用（色付きの枠に直接入力）'!I47="","",'入力用（色付きの枠に直接入力）'!I47)</f>
        <v/>
      </c>
      <c r="P44" s="154" t="s">
        <v>59</v>
      </c>
      <c r="Q44" s="154" t="str">
        <f>IF('入力用（色付きの枠に直接入力）'!K47="","",'入力用（色付きの枠に直接入力）'!K47)</f>
        <v/>
      </c>
      <c r="R44" s="188" t="s">
        <v>60</v>
      </c>
      <c r="S44" s="155"/>
      <c r="T44" s="153" t="str">
        <f>IF('入力用（色付きの枠に直接入力）'!M47="","",'入力用（色付きの枠に直接入力）'!M47)</f>
        <v/>
      </c>
      <c r="U44" s="154" t="s">
        <v>59</v>
      </c>
      <c r="V44" s="154" t="str">
        <f>IF('入力用（色付きの枠に直接入力）'!O47="","",'入力用（色付きの枠に直接入力）'!O47)</f>
        <v/>
      </c>
      <c r="W44" s="188" t="s">
        <v>60</v>
      </c>
      <c r="X44" s="155"/>
      <c r="Y44" s="153" t="str">
        <f>IF('入力用（色付きの枠に直接入力）'!Q47="","",'入力用（色付きの枠に直接入力）'!Q47)</f>
        <v/>
      </c>
      <c r="Z44" s="154" t="s">
        <v>59</v>
      </c>
      <c r="AA44" s="154" t="str">
        <f>IF('入力用（色付きの枠に直接入力）'!S47="","",'入力用（色付きの枠に直接入力）'!S47)</f>
        <v/>
      </c>
      <c r="AB44" s="188" t="s">
        <v>60</v>
      </c>
      <c r="AC44" s="155"/>
      <c r="AD44" s="153" t="str">
        <f>IF('入力用（色付きの枠に直接入力）'!U47="","",'入力用（色付きの枠に直接入力）'!U47)</f>
        <v/>
      </c>
      <c r="AE44" s="154" t="s">
        <v>59</v>
      </c>
      <c r="AF44" s="154" t="str">
        <f>IF('入力用（色付きの枠に直接入力）'!W47="","",'入力用（色付きの枠に直接入力）'!W47)</f>
        <v/>
      </c>
      <c r="AG44" s="188" t="s">
        <v>60</v>
      </c>
      <c r="AH44" s="155"/>
      <c r="AI44" s="153" t="str">
        <f>IF('入力用（色付きの枠に直接入力）'!Y47="","",'入力用（色付きの枠に直接入力）'!Y47)</f>
        <v/>
      </c>
      <c r="AJ44" s="154" t="s">
        <v>59</v>
      </c>
      <c r="AK44" s="154" t="str">
        <f>IF('入力用（色付きの枠に直接入力）'!AA47="","",'入力用（色付きの枠に直接入力）'!AA47)</f>
        <v/>
      </c>
      <c r="AL44" s="188" t="s">
        <v>60</v>
      </c>
      <c r="AM44" s="187"/>
    </row>
    <row r="45" spans="1:39" ht="18.899999999999999" customHeight="1" x14ac:dyDescent="0.2">
      <c r="A45" s="198">
        <v>19</v>
      </c>
      <c r="B45" s="225" t="str">
        <f>IF('入力用（色付きの枠に直接入力）'!B48="","",'入力用（色付きの枠に直接入力）'!B48)</f>
        <v/>
      </c>
      <c r="C45" s="226"/>
      <c r="D45" s="226"/>
      <c r="E45" s="227"/>
      <c r="F45" s="228" t="str">
        <f>IF('入力用（色付きの枠に直接入力）'!C48="","",'入力用（色付きの枠に直接入力）'!C48)</f>
        <v/>
      </c>
      <c r="G45" s="229"/>
      <c r="H45" s="230"/>
      <c r="I45" s="181" t="str">
        <f>IF('入力用（色付きの枠に直接入力）'!D48="","",'入力用（色付きの枠に直接入力）'!D48)</f>
        <v/>
      </c>
      <c r="J45" s="182" t="str">
        <f>IF('入力用（色付きの枠に直接入力）'!E48="","",'入力用（色付きの枠に直接入力）'!E48)</f>
        <v/>
      </c>
      <c r="K45" s="183" t="s">
        <v>59</v>
      </c>
      <c r="L45" s="183" t="str">
        <f>IF('入力用（色付きの枠に直接入力）'!G48="","",'入力用（色付きの枠に直接入力）'!G48)</f>
        <v/>
      </c>
      <c r="M45" s="184" t="s">
        <v>60</v>
      </c>
      <c r="N45" s="62"/>
      <c r="O45" s="182" t="str">
        <f>IF('入力用（色付きの枠に直接入力）'!I48="","",'入力用（色付きの枠に直接入力）'!I48)</f>
        <v/>
      </c>
      <c r="P45" s="183" t="s">
        <v>59</v>
      </c>
      <c r="Q45" s="183" t="str">
        <f>IF('入力用（色付きの枠に直接入力）'!K48="","",'入力用（色付きの枠に直接入力）'!K48)</f>
        <v/>
      </c>
      <c r="R45" s="184" t="s">
        <v>60</v>
      </c>
      <c r="S45" s="62"/>
      <c r="T45" s="182" t="str">
        <f>IF('入力用（色付きの枠に直接入力）'!M48="","",'入力用（色付きの枠に直接入力）'!M48)</f>
        <v/>
      </c>
      <c r="U45" s="183" t="s">
        <v>59</v>
      </c>
      <c r="V45" s="183" t="str">
        <f>IF('入力用（色付きの枠に直接入力）'!O48="","",'入力用（色付きの枠に直接入力）'!O48)</f>
        <v/>
      </c>
      <c r="W45" s="184" t="s">
        <v>60</v>
      </c>
      <c r="X45" s="62"/>
      <c r="Y45" s="182" t="str">
        <f>IF('入力用（色付きの枠に直接入力）'!Q48="","",'入力用（色付きの枠に直接入力）'!Q48)</f>
        <v/>
      </c>
      <c r="Z45" s="183" t="s">
        <v>59</v>
      </c>
      <c r="AA45" s="183" t="str">
        <f>IF('入力用（色付きの枠に直接入力）'!S48="","",'入力用（色付きの枠に直接入力）'!S48)</f>
        <v/>
      </c>
      <c r="AB45" s="184" t="s">
        <v>60</v>
      </c>
      <c r="AC45" s="62"/>
      <c r="AD45" s="182" t="str">
        <f>IF('入力用（色付きの枠に直接入力）'!U48="","",'入力用（色付きの枠に直接入力）'!U48)</f>
        <v/>
      </c>
      <c r="AE45" s="183" t="s">
        <v>59</v>
      </c>
      <c r="AF45" s="183" t="str">
        <f>IF('入力用（色付きの枠に直接入力）'!W48="","",'入力用（色付きの枠に直接入力）'!W48)</f>
        <v/>
      </c>
      <c r="AG45" s="184" t="s">
        <v>60</v>
      </c>
      <c r="AH45" s="62"/>
      <c r="AI45" s="182" t="str">
        <f>IF('入力用（色付きの枠に直接入力）'!Y48="","",'入力用（色付きの枠に直接入力）'!Y48)</f>
        <v/>
      </c>
      <c r="AJ45" s="183" t="s">
        <v>59</v>
      </c>
      <c r="AK45" s="183" t="str">
        <f>IF('入力用（色付きの枠に直接入力）'!AA48="","",'入力用（色付きの枠に直接入力）'!AA48)</f>
        <v/>
      </c>
      <c r="AL45" s="184" t="s">
        <v>60</v>
      </c>
      <c r="AM45" s="152"/>
    </row>
    <row r="46" spans="1:39" ht="18.899999999999999" customHeight="1" thickBot="1" x14ac:dyDescent="0.25">
      <c r="A46" s="199">
        <v>17</v>
      </c>
      <c r="B46" s="219" t="str">
        <f>IF('入力用（色付きの枠に直接入力）'!B49="","",'入力用（色付きの枠に直接入力）'!B49)</f>
        <v/>
      </c>
      <c r="C46" s="220"/>
      <c r="D46" s="220"/>
      <c r="E46" s="221"/>
      <c r="F46" s="222" t="str">
        <f>IF('入力用（色付きの枠に直接入力）'!C49="","",'入力用（色付きの枠に直接入力）'!C49)</f>
        <v/>
      </c>
      <c r="G46" s="223"/>
      <c r="H46" s="224"/>
      <c r="I46" s="57" t="str">
        <f>IF('入力用（色付きの枠に直接入力）'!D49="","",'入力用（色付きの枠に直接入力）'!D49)</f>
        <v/>
      </c>
      <c r="J46" s="153" t="str">
        <f>IF('入力用（色付きの枠に直接入力）'!E49="","",'入力用（色付きの枠に直接入力）'!E49)</f>
        <v/>
      </c>
      <c r="K46" s="154" t="s">
        <v>59</v>
      </c>
      <c r="L46" s="154" t="str">
        <f>IF('入力用（色付きの枠に直接入力）'!G49="","",'入力用（色付きの枠に直接入力）'!G49)</f>
        <v/>
      </c>
      <c r="M46" s="188" t="s">
        <v>60</v>
      </c>
      <c r="N46" s="155"/>
      <c r="O46" s="153" t="str">
        <f>IF('入力用（色付きの枠に直接入力）'!I49="","",'入力用（色付きの枠に直接入力）'!I49)</f>
        <v/>
      </c>
      <c r="P46" s="154" t="s">
        <v>59</v>
      </c>
      <c r="Q46" s="154" t="str">
        <f>IF('入力用（色付きの枠に直接入力）'!K49="","",'入力用（色付きの枠に直接入力）'!K49)</f>
        <v/>
      </c>
      <c r="R46" s="188" t="s">
        <v>60</v>
      </c>
      <c r="S46" s="155"/>
      <c r="T46" s="153" t="str">
        <f>IF('入力用（色付きの枠に直接入力）'!M49="","",'入力用（色付きの枠に直接入力）'!M49)</f>
        <v/>
      </c>
      <c r="U46" s="154" t="s">
        <v>59</v>
      </c>
      <c r="V46" s="154" t="str">
        <f>IF('入力用（色付きの枠に直接入力）'!O49="","",'入力用（色付きの枠に直接入力）'!O49)</f>
        <v/>
      </c>
      <c r="W46" s="188" t="s">
        <v>60</v>
      </c>
      <c r="X46" s="155"/>
      <c r="Y46" s="153" t="str">
        <f>IF('入力用（色付きの枠に直接入力）'!Q49="","",'入力用（色付きの枠に直接入力）'!Q49)</f>
        <v/>
      </c>
      <c r="Z46" s="154" t="s">
        <v>59</v>
      </c>
      <c r="AA46" s="154" t="str">
        <f>IF('入力用（色付きの枠に直接入力）'!S49="","",'入力用（色付きの枠に直接入力）'!S49)</f>
        <v/>
      </c>
      <c r="AB46" s="188" t="s">
        <v>60</v>
      </c>
      <c r="AC46" s="155"/>
      <c r="AD46" s="153" t="str">
        <f>IF('入力用（色付きの枠に直接入力）'!U49="","",'入力用（色付きの枠に直接入力）'!U49)</f>
        <v/>
      </c>
      <c r="AE46" s="154" t="s">
        <v>59</v>
      </c>
      <c r="AF46" s="154" t="str">
        <f>IF('入力用（色付きの枠に直接入力）'!W49="","",'入力用（色付きの枠に直接入力）'!W49)</f>
        <v/>
      </c>
      <c r="AG46" s="188" t="s">
        <v>60</v>
      </c>
      <c r="AH46" s="155"/>
      <c r="AI46" s="153" t="str">
        <f>IF('入力用（色付きの枠に直接入力）'!Y49="","",'入力用（色付きの枠に直接入力）'!Y49)</f>
        <v/>
      </c>
      <c r="AJ46" s="154" t="s">
        <v>59</v>
      </c>
      <c r="AK46" s="154" t="str">
        <f>IF('入力用（色付きの枠に直接入力）'!AA49="","",'入力用（色付きの枠に直接入力）'!AA49)</f>
        <v/>
      </c>
      <c r="AL46" s="188" t="s">
        <v>60</v>
      </c>
      <c r="AM46" s="187"/>
    </row>
    <row r="47" spans="1:39" ht="18.899999999999999" customHeight="1" x14ac:dyDescent="0.2">
      <c r="A47" s="198">
        <v>20</v>
      </c>
      <c r="B47" s="225" t="str">
        <f>IF('入力用（色付きの枠に直接入力）'!B50="","",'入力用（色付きの枠に直接入力）'!B50)</f>
        <v/>
      </c>
      <c r="C47" s="226"/>
      <c r="D47" s="226"/>
      <c r="E47" s="227"/>
      <c r="F47" s="228" t="str">
        <f>IF('入力用（色付きの枠に直接入力）'!C50="","",'入力用（色付きの枠に直接入力）'!C50)</f>
        <v/>
      </c>
      <c r="G47" s="229"/>
      <c r="H47" s="230"/>
      <c r="I47" s="181" t="str">
        <f>IF('入力用（色付きの枠に直接入力）'!D50="","",'入力用（色付きの枠に直接入力）'!D50)</f>
        <v/>
      </c>
      <c r="J47" s="182" t="str">
        <f>IF('入力用（色付きの枠に直接入力）'!E50="","",'入力用（色付きの枠に直接入力）'!E50)</f>
        <v/>
      </c>
      <c r="K47" s="183" t="s">
        <v>59</v>
      </c>
      <c r="L47" s="183" t="str">
        <f>IF('入力用（色付きの枠に直接入力）'!G50="","",'入力用（色付きの枠に直接入力）'!G50)</f>
        <v/>
      </c>
      <c r="M47" s="184" t="s">
        <v>60</v>
      </c>
      <c r="N47" s="62"/>
      <c r="O47" s="182" t="str">
        <f>IF('入力用（色付きの枠に直接入力）'!I50="","",'入力用（色付きの枠に直接入力）'!I50)</f>
        <v/>
      </c>
      <c r="P47" s="183" t="s">
        <v>59</v>
      </c>
      <c r="Q47" s="183" t="str">
        <f>IF('入力用（色付きの枠に直接入力）'!K50="","",'入力用（色付きの枠に直接入力）'!K50)</f>
        <v/>
      </c>
      <c r="R47" s="184" t="s">
        <v>60</v>
      </c>
      <c r="S47" s="62"/>
      <c r="T47" s="182" t="str">
        <f>IF('入力用（色付きの枠に直接入力）'!M50="","",'入力用（色付きの枠に直接入力）'!M50)</f>
        <v/>
      </c>
      <c r="U47" s="183" t="s">
        <v>59</v>
      </c>
      <c r="V47" s="183" t="str">
        <f>IF('入力用（色付きの枠に直接入力）'!O50="","",'入力用（色付きの枠に直接入力）'!O50)</f>
        <v/>
      </c>
      <c r="W47" s="184" t="s">
        <v>60</v>
      </c>
      <c r="X47" s="62"/>
      <c r="Y47" s="182" t="str">
        <f>IF('入力用（色付きの枠に直接入力）'!Q50="","",'入力用（色付きの枠に直接入力）'!Q50)</f>
        <v/>
      </c>
      <c r="Z47" s="183" t="s">
        <v>59</v>
      </c>
      <c r="AA47" s="183" t="str">
        <f>IF('入力用（色付きの枠に直接入力）'!S50="","",'入力用（色付きの枠に直接入力）'!S50)</f>
        <v/>
      </c>
      <c r="AB47" s="184" t="s">
        <v>60</v>
      </c>
      <c r="AC47" s="62"/>
      <c r="AD47" s="182" t="str">
        <f>IF('入力用（色付きの枠に直接入力）'!U50="","",'入力用（色付きの枠に直接入力）'!U50)</f>
        <v/>
      </c>
      <c r="AE47" s="183" t="s">
        <v>59</v>
      </c>
      <c r="AF47" s="183" t="str">
        <f>IF('入力用（色付きの枠に直接入力）'!W50="","",'入力用（色付きの枠に直接入力）'!W50)</f>
        <v/>
      </c>
      <c r="AG47" s="184" t="s">
        <v>60</v>
      </c>
      <c r="AH47" s="62"/>
      <c r="AI47" s="182" t="str">
        <f>IF('入力用（色付きの枠に直接入力）'!Y50="","",'入力用（色付きの枠に直接入力）'!Y50)</f>
        <v/>
      </c>
      <c r="AJ47" s="183" t="s">
        <v>59</v>
      </c>
      <c r="AK47" s="183" t="str">
        <f>IF('入力用（色付きの枠に直接入力）'!AA50="","",'入力用（色付きの枠に直接入力）'!AA50)</f>
        <v/>
      </c>
      <c r="AL47" s="184" t="s">
        <v>60</v>
      </c>
      <c r="AM47" s="152"/>
    </row>
    <row r="48" spans="1:39" ht="18.899999999999999" customHeight="1" thickBot="1" x14ac:dyDescent="0.25">
      <c r="A48" s="199">
        <v>17</v>
      </c>
      <c r="B48" s="219" t="str">
        <f>IF('入力用（色付きの枠に直接入力）'!B51="","",'入力用（色付きの枠に直接入力）'!B51)</f>
        <v/>
      </c>
      <c r="C48" s="220"/>
      <c r="D48" s="220"/>
      <c r="E48" s="221"/>
      <c r="F48" s="222" t="str">
        <f>IF('入力用（色付きの枠に直接入力）'!C51="","",'入力用（色付きの枠に直接入力）'!C51)</f>
        <v/>
      </c>
      <c r="G48" s="223"/>
      <c r="H48" s="224"/>
      <c r="I48" s="57" t="str">
        <f>IF('入力用（色付きの枠に直接入力）'!D51="","",'入力用（色付きの枠に直接入力）'!D51)</f>
        <v/>
      </c>
      <c r="J48" s="153" t="str">
        <f>IF('入力用（色付きの枠に直接入力）'!E51="","",'入力用（色付きの枠に直接入力）'!E51)</f>
        <v/>
      </c>
      <c r="K48" s="154" t="s">
        <v>59</v>
      </c>
      <c r="L48" s="154" t="str">
        <f>IF('入力用（色付きの枠に直接入力）'!G51="","",'入力用（色付きの枠に直接入力）'!G51)</f>
        <v/>
      </c>
      <c r="M48" s="188" t="s">
        <v>60</v>
      </c>
      <c r="N48" s="155"/>
      <c r="O48" s="153" t="str">
        <f>IF('入力用（色付きの枠に直接入力）'!I51="","",'入力用（色付きの枠に直接入力）'!I51)</f>
        <v/>
      </c>
      <c r="P48" s="154" t="s">
        <v>59</v>
      </c>
      <c r="Q48" s="154" t="str">
        <f>IF('入力用（色付きの枠に直接入力）'!K51="","",'入力用（色付きの枠に直接入力）'!K51)</f>
        <v/>
      </c>
      <c r="R48" s="188" t="s">
        <v>60</v>
      </c>
      <c r="S48" s="155"/>
      <c r="T48" s="153" t="str">
        <f>IF('入力用（色付きの枠に直接入力）'!M51="","",'入力用（色付きの枠に直接入力）'!M51)</f>
        <v/>
      </c>
      <c r="U48" s="154" t="s">
        <v>59</v>
      </c>
      <c r="V48" s="154" t="str">
        <f>IF('入力用（色付きの枠に直接入力）'!O51="","",'入力用（色付きの枠に直接入力）'!O51)</f>
        <v/>
      </c>
      <c r="W48" s="188" t="s">
        <v>60</v>
      </c>
      <c r="X48" s="155"/>
      <c r="Y48" s="153" t="str">
        <f>IF('入力用（色付きの枠に直接入力）'!Q51="","",'入力用（色付きの枠に直接入力）'!Q51)</f>
        <v/>
      </c>
      <c r="Z48" s="154" t="s">
        <v>59</v>
      </c>
      <c r="AA48" s="154" t="str">
        <f>IF('入力用（色付きの枠に直接入力）'!S51="","",'入力用（色付きの枠に直接入力）'!S51)</f>
        <v/>
      </c>
      <c r="AB48" s="188" t="s">
        <v>60</v>
      </c>
      <c r="AC48" s="155"/>
      <c r="AD48" s="153" t="str">
        <f>IF('入力用（色付きの枠に直接入力）'!U51="","",'入力用（色付きの枠に直接入力）'!U51)</f>
        <v/>
      </c>
      <c r="AE48" s="154" t="s">
        <v>59</v>
      </c>
      <c r="AF48" s="154" t="str">
        <f>IF('入力用（色付きの枠に直接入力）'!W51="","",'入力用（色付きの枠に直接入力）'!W51)</f>
        <v/>
      </c>
      <c r="AG48" s="188" t="s">
        <v>60</v>
      </c>
      <c r="AH48" s="155"/>
      <c r="AI48" s="153" t="str">
        <f>IF('入力用（色付きの枠に直接入力）'!Y51="","",'入力用（色付きの枠に直接入力）'!Y51)</f>
        <v/>
      </c>
      <c r="AJ48" s="154" t="s">
        <v>59</v>
      </c>
      <c r="AK48" s="154" t="str">
        <f>IF('入力用（色付きの枠に直接入力）'!AA51="","",'入力用（色付きの枠に直接入力）'!AA51)</f>
        <v/>
      </c>
      <c r="AL48" s="188" t="s">
        <v>60</v>
      </c>
      <c r="AM48" s="187"/>
    </row>
    <row r="49" spans="1:39" ht="18.899999999999999" customHeight="1" thickBot="1" x14ac:dyDescent="0.25">
      <c r="A49" s="174"/>
      <c r="B49" s="100"/>
      <c r="C49" s="100"/>
      <c r="D49" s="100"/>
      <c r="E49" s="100"/>
      <c r="F49" s="115"/>
      <c r="G49" s="115"/>
      <c r="H49" s="115"/>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8"/>
    </row>
    <row r="50" spans="1:39" ht="18.899999999999999" customHeight="1" thickBot="1" x14ac:dyDescent="0.25">
      <c r="A50" s="264" t="s">
        <v>143</v>
      </c>
      <c r="B50" s="265"/>
      <c r="C50" s="265"/>
      <c r="D50" s="265"/>
      <c r="E50" s="265"/>
      <c r="F50" s="265"/>
      <c r="G50" s="265"/>
      <c r="H50" s="265"/>
      <c r="I50" s="266"/>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8"/>
    </row>
    <row r="51" spans="1:39" ht="14.85" customHeight="1" x14ac:dyDescent="0.2">
      <c r="A51" s="237" t="s">
        <v>7</v>
      </c>
      <c r="B51" s="195" t="s">
        <v>8</v>
      </c>
      <c r="C51" s="245"/>
      <c r="D51" s="245"/>
      <c r="E51" s="246"/>
      <c r="F51" s="239" t="s">
        <v>54</v>
      </c>
      <c r="G51" s="240"/>
      <c r="H51" s="241"/>
      <c r="I51" s="237" t="s">
        <v>10</v>
      </c>
      <c r="J51" s="231" t="str">
        <f>'入力用（色付きの枠に直接入力）'!$E$10</f>
        <v>Ｒ４南部支部大会Ⅰ部</v>
      </c>
      <c r="K51" s="232"/>
      <c r="L51" s="232"/>
      <c r="M51" s="232"/>
      <c r="N51" s="233"/>
      <c r="O51" s="231" t="str">
        <f>'入力用（色付きの枠に直接入力）'!$I$10</f>
        <v>Ｒ４埼玉県選手権</v>
      </c>
      <c r="P51" s="232"/>
      <c r="Q51" s="232"/>
      <c r="R51" s="232"/>
      <c r="S51" s="233"/>
      <c r="T51" s="231" t="str">
        <f>'入力用（色付きの枠に直接入力）'!$M$10</f>
        <v>Ｒ４埼玉県選手権地区予選</v>
      </c>
      <c r="U51" s="232"/>
      <c r="V51" s="232"/>
      <c r="W51" s="232"/>
      <c r="X51" s="233"/>
      <c r="Y51" s="231" t="str">
        <f>'入力用（色付きの枠に直接入力）'!$Q$10</f>
        <v>Ｒ４インターハイ予選</v>
      </c>
      <c r="Z51" s="232"/>
      <c r="AA51" s="232"/>
      <c r="AB51" s="232"/>
      <c r="AC51" s="233"/>
      <c r="AD51" s="231" t="str">
        <f>'入力用（色付きの枠に直接入力）'!$U$10</f>
        <v>Ｒ４関東大会県予選</v>
      </c>
      <c r="AE51" s="232"/>
      <c r="AF51" s="232"/>
      <c r="AG51" s="232"/>
      <c r="AH51" s="233"/>
      <c r="AI51" s="231" t="str">
        <f>'入力用（色付きの枠に直接入力）'!$Y$10</f>
        <v>Ｒ４関東大会南部地区予選</v>
      </c>
      <c r="AJ51" s="232"/>
      <c r="AK51" s="232"/>
      <c r="AL51" s="232"/>
      <c r="AM51" s="233"/>
    </row>
    <row r="52" spans="1:39" ht="14.85" customHeight="1" thickBot="1" x14ac:dyDescent="0.25">
      <c r="A52" s="238"/>
      <c r="B52" s="247" t="s">
        <v>9</v>
      </c>
      <c r="C52" s="248"/>
      <c r="D52" s="248"/>
      <c r="E52" s="249"/>
      <c r="F52" s="242" t="s">
        <v>55</v>
      </c>
      <c r="G52" s="243"/>
      <c r="H52" s="244"/>
      <c r="I52" s="238"/>
      <c r="J52" s="234" t="s">
        <v>51</v>
      </c>
      <c r="K52" s="235"/>
      <c r="L52" s="235"/>
      <c r="M52" s="235"/>
      <c r="N52" s="236"/>
      <c r="O52" s="234" t="s">
        <v>51</v>
      </c>
      <c r="P52" s="235"/>
      <c r="Q52" s="235"/>
      <c r="R52" s="235"/>
      <c r="S52" s="236"/>
      <c r="T52" s="234" t="s">
        <v>51</v>
      </c>
      <c r="U52" s="235"/>
      <c r="V52" s="235"/>
      <c r="W52" s="235"/>
      <c r="X52" s="236"/>
      <c r="Y52" s="234" t="s">
        <v>51</v>
      </c>
      <c r="Z52" s="235"/>
      <c r="AA52" s="235"/>
      <c r="AB52" s="235"/>
      <c r="AC52" s="236"/>
      <c r="AD52" s="234" t="s">
        <v>51</v>
      </c>
      <c r="AE52" s="235"/>
      <c r="AF52" s="235"/>
      <c r="AG52" s="235"/>
      <c r="AH52" s="236"/>
      <c r="AI52" s="234" t="s">
        <v>74</v>
      </c>
      <c r="AJ52" s="235"/>
      <c r="AK52" s="235"/>
      <c r="AL52" s="235"/>
      <c r="AM52" s="236"/>
    </row>
    <row r="53" spans="1:39" ht="18.899999999999999" customHeight="1" x14ac:dyDescent="0.2">
      <c r="A53" s="150" t="s">
        <v>142</v>
      </c>
      <c r="B53" s="225" t="str">
        <f>IF('入力用（色付きの枠に直接入力）'!B56="","",'入力用（色付きの枠に直接入力）'!B56)</f>
        <v/>
      </c>
      <c r="C53" s="226"/>
      <c r="D53" s="226"/>
      <c r="E53" s="227"/>
      <c r="F53" s="228" t="str">
        <f>IF('入力用（色付きの枠に直接入力）'!C56="","",'入力用（色付きの枠に直接入力）'!C56)</f>
        <v/>
      </c>
      <c r="G53" s="229"/>
      <c r="H53" s="230"/>
      <c r="I53" s="181" t="str">
        <f>IF('入力用（色付きの枠に直接入力）'!D56="","",'入力用（色付きの枠に直接入力）'!D56)</f>
        <v/>
      </c>
      <c r="J53" s="182" t="str">
        <f>IF('入力用（色付きの枠に直接入力）'!E56="","",'入力用（色付きの枠に直接入力）'!E56)</f>
        <v/>
      </c>
      <c r="K53" s="183" t="s">
        <v>59</v>
      </c>
      <c r="L53" s="183" t="str">
        <f>IF('入力用（色付きの枠に直接入力）'!G56="","",'入力用（色付きの枠に直接入力）'!G56)</f>
        <v/>
      </c>
      <c r="M53" s="184" t="s">
        <v>60</v>
      </c>
      <c r="N53" s="62"/>
      <c r="O53" s="182" t="str">
        <f>IF('入力用（色付きの枠に直接入力）'!I56="","",'入力用（色付きの枠に直接入力）'!I56)</f>
        <v/>
      </c>
      <c r="P53" s="183" t="s">
        <v>59</v>
      </c>
      <c r="Q53" s="183" t="str">
        <f>IF('入力用（色付きの枠に直接入力）'!K56="","",'入力用（色付きの枠に直接入力）'!K56)</f>
        <v/>
      </c>
      <c r="R53" s="184" t="s">
        <v>60</v>
      </c>
      <c r="S53" s="62"/>
      <c r="T53" s="182" t="str">
        <f>IF('入力用（色付きの枠に直接入力）'!M56="","",'入力用（色付きの枠に直接入力）'!M56)</f>
        <v/>
      </c>
      <c r="U53" s="183" t="s">
        <v>59</v>
      </c>
      <c r="V53" s="183" t="str">
        <f>IF('入力用（色付きの枠に直接入力）'!O56="","",'入力用（色付きの枠に直接入力）'!O56)</f>
        <v/>
      </c>
      <c r="W53" s="184" t="s">
        <v>60</v>
      </c>
      <c r="X53" s="62"/>
      <c r="Y53" s="182" t="str">
        <f>IF('入力用（色付きの枠に直接入力）'!Q56="","",'入力用（色付きの枠に直接入力）'!Q56)</f>
        <v/>
      </c>
      <c r="Z53" s="183" t="s">
        <v>59</v>
      </c>
      <c r="AA53" s="183" t="str">
        <f>IF('入力用（色付きの枠に直接入力）'!S56="","",'入力用（色付きの枠に直接入力）'!S56)</f>
        <v/>
      </c>
      <c r="AB53" s="184" t="s">
        <v>60</v>
      </c>
      <c r="AC53" s="62"/>
      <c r="AD53" s="182" t="str">
        <f>IF('入力用（色付きの枠に直接入力）'!U56="","",'入力用（色付きの枠に直接入力）'!U56)</f>
        <v/>
      </c>
      <c r="AE53" s="183" t="s">
        <v>59</v>
      </c>
      <c r="AF53" s="183" t="str">
        <f>IF('入力用（色付きの枠に直接入力）'!W56="","",'入力用（色付きの枠に直接入力）'!W56)</f>
        <v/>
      </c>
      <c r="AG53" s="184" t="s">
        <v>60</v>
      </c>
      <c r="AH53" s="62"/>
      <c r="AI53" s="182" t="str">
        <f>IF('入力用（色付きの枠に直接入力）'!Y56="","",'入力用（色付きの枠に直接入力）'!Y56)</f>
        <v/>
      </c>
      <c r="AJ53" s="183" t="s">
        <v>59</v>
      </c>
      <c r="AK53" s="183" t="str">
        <f>IF('入力用（色付きの枠に直接入力）'!AA56="","",'入力用（色付きの枠に直接入力）'!AA56)</f>
        <v/>
      </c>
      <c r="AL53" s="184" t="s">
        <v>60</v>
      </c>
      <c r="AM53" s="152"/>
    </row>
    <row r="54" spans="1:39" ht="18.899999999999999" customHeight="1" thickBot="1" x14ac:dyDescent="0.25">
      <c r="A54" s="151">
        <v>1</v>
      </c>
      <c r="B54" s="219" t="str">
        <f>IF('入力用（色付きの枠に直接入力）'!B57="","",'入力用（色付きの枠に直接入力）'!B57)</f>
        <v/>
      </c>
      <c r="C54" s="220"/>
      <c r="D54" s="220"/>
      <c r="E54" s="221"/>
      <c r="F54" s="222" t="str">
        <f>IF('入力用（色付きの枠に直接入力）'!C57="","",'入力用（色付きの枠に直接入力）'!C57)</f>
        <v/>
      </c>
      <c r="G54" s="223"/>
      <c r="H54" s="224"/>
      <c r="I54" s="50" t="str">
        <f>IF('入力用（色付きの枠に直接入力）'!D57="","",'入力用（色付きの枠に直接入力）'!D57)</f>
        <v/>
      </c>
      <c r="J54" s="185" t="str">
        <f>IF('入力用（色付きの枠に直接入力）'!E57="","",'入力用（色付きの枠に直接入力）'!E57)</f>
        <v/>
      </c>
      <c r="K54" s="51" t="s">
        <v>59</v>
      </c>
      <c r="L54" s="51" t="str">
        <f>IF('入力用（色付きの枠に直接入力）'!G57="","",'入力用（色付きの枠に直接入力）'!G57)</f>
        <v/>
      </c>
      <c r="M54" s="186" t="s">
        <v>60</v>
      </c>
      <c r="N54" s="167"/>
      <c r="O54" s="185" t="str">
        <f>IF('入力用（色付きの枠に直接入力）'!I57="","",'入力用（色付きの枠に直接入力）'!I57)</f>
        <v/>
      </c>
      <c r="P54" s="51" t="s">
        <v>59</v>
      </c>
      <c r="Q54" s="51" t="str">
        <f>IF('入力用（色付きの枠に直接入力）'!K57="","",'入力用（色付きの枠に直接入力）'!K57)</f>
        <v/>
      </c>
      <c r="R54" s="186" t="s">
        <v>60</v>
      </c>
      <c r="S54" s="167"/>
      <c r="T54" s="185" t="str">
        <f>IF('入力用（色付きの枠に直接入力）'!M57="","",'入力用（色付きの枠に直接入力）'!M57)</f>
        <v/>
      </c>
      <c r="U54" s="51" t="s">
        <v>59</v>
      </c>
      <c r="V54" s="51" t="str">
        <f>IF('入力用（色付きの枠に直接入力）'!O57="","",'入力用（色付きの枠に直接入力）'!O57)</f>
        <v/>
      </c>
      <c r="W54" s="186" t="s">
        <v>60</v>
      </c>
      <c r="X54" s="167"/>
      <c r="Y54" s="185" t="str">
        <f>IF('入力用（色付きの枠に直接入力）'!Q57="","",'入力用（色付きの枠に直接入力）'!Q57)</f>
        <v/>
      </c>
      <c r="Z54" s="51" t="s">
        <v>59</v>
      </c>
      <c r="AA54" s="51" t="str">
        <f>IF('入力用（色付きの枠に直接入力）'!S57="","",'入力用（色付きの枠に直接入力）'!S57)</f>
        <v/>
      </c>
      <c r="AB54" s="186" t="s">
        <v>60</v>
      </c>
      <c r="AC54" s="167"/>
      <c r="AD54" s="185" t="str">
        <f>IF('入力用（色付きの枠に直接入力）'!U57="","",'入力用（色付きの枠に直接入力）'!U57)</f>
        <v/>
      </c>
      <c r="AE54" s="51" t="s">
        <v>59</v>
      </c>
      <c r="AF54" s="51" t="str">
        <f>IF('入力用（色付きの枠に直接入力）'!W57="","",'入力用（色付きの枠に直接入力）'!W57)</f>
        <v/>
      </c>
      <c r="AG54" s="186" t="s">
        <v>60</v>
      </c>
      <c r="AH54" s="167"/>
      <c r="AI54" s="185" t="str">
        <f>IF('入力用（色付きの枠に直接入力）'!Y57="","",'入力用（色付きの枠に直接入力）'!Y57)</f>
        <v/>
      </c>
      <c r="AJ54" s="51" t="s">
        <v>59</v>
      </c>
      <c r="AK54" s="51" t="str">
        <f>IF('入力用（色付きの枠に直接入力）'!AA57="","",'入力用（色付きの枠に直接入力）'!AA57)</f>
        <v/>
      </c>
      <c r="AL54" s="186" t="s">
        <v>60</v>
      </c>
      <c r="AM54" s="187"/>
    </row>
    <row r="55" spans="1:39" ht="18.899999999999999" customHeight="1" x14ac:dyDescent="0.2">
      <c r="A55" s="150" t="s">
        <v>142</v>
      </c>
      <c r="B55" s="225" t="str">
        <f>IF('入力用（色付きの枠に直接入力）'!B58="","",'入力用（色付きの枠に直接入力）'!B58)</f>
        <v/>
      </c>
      <c r="C55" s="226"/>
      <c r="D55" s="226"/>
      <c r="E55" s="227"/>
      <c r="F55" s="228" t="str">
        <f>IF('入力用（色付きの枠に直接入力）'!C58="","",'入力用（色付きの枠に直接入力）'!C58)</f>
        <v/>
      </c>
      <c r="G55" s="229"/>
      <c r="H55" s="230"/>
      <c r="I55" s="181" t="str">
        <f>IF('入力用（色付きの枠に直接入力）'!D58="","",'入力用（色付きの枠に直接入力）'!D58)</f>
        <v/>
      </c>
      <c r="J55" s="182" t="str">
        <f>IF('入力用（色付きの枠に直接入力）'!E58="","",'入力用（色付きの枠に直接入力）'!E58)</f>
        <v/>
      </c>
      <c r="K55" s="183" t="s">
        <v>59</v>
      </c>
      <c r="L55" s="183" t="str">
        <f>IF('入力用（色付きの枠に直接入力）'!G58="","",'入力用（色付きの枠に直接入力）'!G58)</f>
        <v/>
      </c>
      <c r="M55" s="184" t="s">
        <v>60</v>
      </c>
      <c r="N55" s="62"/>
      <c r="O55" s="182" t="str">
        <f>IF('入力用（色付きの枠に直接入力）'!I58="","",'入力用（色付きの枠に直接入力）'!I58)</f>
        <v/>
      </c>
      <c r="P55" s="183" t="s">
        <v>59</v>
      </c>
      <c r="Q55" s="183" t="str">
        <f>IF('入力用（色付きの枠に直接入力）'!K58="","",'入力用（色付きの枠に直接入力）'!K58)</f>
        <v/>
      </c>
      <c r="R55" s="184" t="s">
        <v>60</v>
      </c>
      <c r="S55" s="62"/>
      <c r="T55" s="182" t="str">
        <f>IF('入力用（色付きの枠に直接入力）'!M58="","",'入力用（色付きの枠に直接入力）'!M58)</f>
        <v/>
      </c>
      <c r="U55" s="183" t="s">
        <v>59</v>
      </c>
      <c r="V55" s="183" t="str">
        <f>IF('入力用（色付きの枠に直接入力）'!O58="","",'入力用（色付きの枠に直接入力）'!O58)</f>
        <v/>
      </c>
      <c r="W55" s="184" t="s">
        <v>60</v>
      </c>
      <c r="X55" s="62"/>
      <c r="Y55" s="182" t="str">
        <f>IF('入力用（色付きの枠に直接入力）'!Q58="","",'入力用（色付きの枠に直接入力）'!Q58)</f>
        <v/>
      </c>
      <c r="Z55" s="183" t="s">
        <v>59</v>
      </c>
      <c r="AA55" s="183" t="str">
        <f>IF('入力用（色付きの枠に直接入力）'!S58="","",'入力用（色付きの枠に直接入力）'!S58)</f>
        <v/>
      </c>
      <c r="AB55" s="184" t="s">
        <v>60</v>
      </c>
      <c r="AC55" s="62"/>
      <c r="AD55" s="182" t="str">
        <f>IF('入力用（色付きの枠に直接入力）'!U58="","",'入力用（色付きの枠に直接入力）'!U58)</f>
        <v/>
      </c>
      <c r="AE55" s="183" t="s">
        <v>59</v>
      </c>
      <c r="AF55" s="183" t="str">
        <f>IF('入力用（色付きの枠に直接入力）'!W58="","",'入力用（色付きの枠に直接入力）'!W58)</f>
        <v/>
      </c>
      <c r="AG55" s="184" t="s">
        <v>60</v>
      </c>
      <c r="AH55" s="62"/>
      <c r="AI55" s="182" t="str">
        <f>IF('入力用（色付きの枠に直接入力）'!Y58="","",'入力用（色付きの枠に直接入力）'!Y58)</f>
        <v/>
      </c>
      <c r="AJ55" s="183" t="s">
        <v>59</v>
      </c>
      <c r="AK55" s="183" t="str">
        <f>IF('入力用（色付きの枠に直接入力）'!AA58="","",'入力用（色付きの枠に直接入力）'!AA58)</f>
        <v/>
      </c>
      <c r="AL55" s="184" t="s">
        <v>60</v>
      </c>
      <c r="AM55" s="152"/>
    </row>
    <row r="56" spans="1:39" ht="18.899999999999999" customHeight="1" thickBot="1" x14ac:dyDescent="0.25">
      <c r="A56" s="151">
        <v>2</v>
      </c>
      <c r="B56" s="219" t="str">
        <f>IF('入力用（色付きの枠に直接入力）'!B59="","",'入力用（色付きの枠に直接入力）'!B59)</f>
        <v/>
      </c>
      <c r="C56" s="220"/>
      <c r="D56" s="220"/>
      <c r="E56" s="221"/>
      <c r="F56" s="222" t="str">
        <f>IF('入力用（色付きの枠に直接入力）'!C59="","",'入力用（色付きの枠に直接入力）'!C59)</f>
        <v/>
      </c>
      <c r="G56" s="223"/>
      <c r="H56" s="224"/>
      <c r="I56" s="50" t="str">
        <f>IF('入力用（色付きの枠に直接入力）'!D59="","",'入力用（色付きの枠に直接入力）'!D59)</f>
        <v/>
      </c>
      <c r="J56" s="185" t="str">
        <f>IF('入力用（色付きの枠に直接入力）'!E59="","",'入力用（色付きの枠に直接入力）'!E59)</f>
        <v/>
      </c>
      <c r="K56" s="51" t="s">
        <v>59</v>
      </c>
      <c r="L56" s="51" t="str">
        <f>IF('入力用（色付きの枠に直接入力）'!G59="","",'入力用（色付きの枠に直接入力）'!G59)</f>
        <v/>
      </c>
      <c r="M56" s="186" t="s">
        <v>60</v>
      </c>
      <c r="N56" s="167"/>
      <c r="O56" s="185" t="str">
        <f>IF('入力用（色付きの枠に直接入力）'!I59="","",'入力用（色付きの枠に直接入力）'!I59)</f>
        <v/>
      </c>
      <c r="P56" s="51" t="s">
        <v>59</v>
      </c>
      <c r="Q56" s="51" t="str">
        <f>IF('入力用（色付きの枠に直接入力）'!K59="","",'入力用（色付きの枠に直接入力）'!K59)</f>
        <v/>
      </c>
      <c r="R56" s="186" t="s">
        <v>60</v>
      </c>
      <c r="S56" s="167"/>
      <c r="T56" s="185" t="str">
        <f>IF('入力用（色付きの枠に直接入力）'!M59="","",'入力用（色付きの枠に直接入力）'!M59)</f>
        <v/>
      </c>
      <c r="U56" s="51" t="s">
        <v>59</v>
      </c>
      <c r="V56" s="51" t="str">
        <f>IF('入力用（色付きの枠に直接入力）'!O59="","",'入力用（色付きの枠に直接入力）'!O59)</f>
        <v/>
      </c>
      <c r="W56" s="186" t="s">
        <v>60</v>
      </c>
      <c r="X56" s="167"/>
      <c r="Y56" s="185" t="str">
        <f>IF('入力用（色付きの枠に直接入力）'!Q59="","",'入力用（色付きの枠に直接入力）'!Q59)</f>
        <v/>
      </c>
      <c r="Z56" s="51" t="s">
        <v>59</v>
      </c>
      <c r="AA56" s="51" t="str">
        <f>IF('入力用（色付きの枠に直接入力）'!S59="","",'入力用（色付きの枠に直接入力）'!S59)</f>
        <v/>
      </c>
      <c r="AB56" s="186" t="s">
        <v>60</v>
      </c>
      <c r="AC56" s="167"/>
      <c r="AD56" s="185" t="str">
        <f>IF('入力用（色付きの枠に直接入力）'!U59="","",'入力用（色付きの枠に直接入力）'!U59)</f>
        <v/>
      </c>
      <c r="AE56" s="51" t="s">
        <v>59</v>
      </c>
      <c r="AF56" s="51" t="str">
        <f>IF('入力用（色付きの枠に直接入力）'!W59="","",'入力用（色付きの枠に直接入力）'!W59)</f>
        <v/>
      </c>
      <c r="AG56" s="186" t="s">
        <v>60</v>
      </c>
      <c r="AH56" s="167"/>
      <c r="AI56" s="185" t="str">
        <f>IF('入力用（色付きの枠に直接入力）'!Y59="","",'入力用（色付きの枠に直接入力）'!Y59)</f>
        <v/>
      </c>
      <c r="AJ56" s="51" t="s">
        <v>59</v>
      </c>
      <c r="AK56" s="51" t="str">
        <f>IF('入力用（色付きの枠に直接入力）'!AA59="","",'入力用（色付きの枠に直接入力）'!AA59)</f>
        <v/>
      </c>
      <c r="AL56" s="186" t="s">
        <v>60</v>
      </c>
      <c r="AM56" s="187"/>
    </row>
    <row r="57" spans="1:39" ht="18.899999999999999" customHeight="1" x14ac:dyDescent="0.2">
      <c r="A57" s="150" t="s">
        <v>142</v>
      </c>
      <c r="B57" s="225" t="str">
        <f>IF('入力用（色付きの枠に直接入力）'!B60="","",'入力用（色付きの枠に直接入力）'!B60)</f>
        <v/>
      </c>
      <c r="C57" s="226"/>
      <c r="D57" s="226"/>
      <c r="E57" s="227"/>
      <c r="F57" s="228" t="str">
        <f>IF('入力用（色付きの枠に直接入力）'!C60="","",'入力用（色付きの枠に直接入力）'!C60)</f>
        <v/>
      </c>
      <c r="G57" s="229"/>
      <c r="H57" s="230"/>
      <c r="I57" s="181" t="str">
        <f>IF('入力用（色付きの枠に直接入力）'!D60="","",'入力用（色付きの枠に直接入力）'!D60)</f>
        <v/>
      </c>
      <c r="J57" s="182" t="str">
        <f>IF('入力用（色付きの枠に直接入力）'!E60="","",'入力用（色付きの枠に直接入力）'!E60)</f>
        <v/>
      </c>
      <c r="K57" s="183" t="s">
        <v>59</v>
      </c>
      <c r="L57" s="183" t="str">
        <f>IF('入力用（色付きの枠に直接入力）'!G60="","",'入力用（色付きの枠に直接入力）'!G60)</f>
        <v/>
      </c>
      <c r="M57" s="184" t="s">
        <v>60</v>
      </c>
      <c r="N57" s="62"/>
      <c r="O57" s="182" t="str">
        <f>IF('入力用（色付きの枠に直接入力）'!I60="","",'入力用（色付きの枠に直接入力）'!I60)</f>
        <v/>
      </c>
      <c r="P57" s="183" t="s">
        <v>59</v>
      </c>
      <c r="Q57" s="183" t="str">
        <f>IF('入力用（色付きの枠に直接入力）'!K60="","",'入力用（色付きの枠に直接入力）'!K60)</f>
        <v/>
      </c>
      <c r="R57" s="184" t="s">
        <v>60</v>
      </c>
      <c r="S57" s="62"/>
      <c r="T57" s="182" t="str">
        <f>IF('入力用（色付きの枠に直接入力）'!M60="","",'入力用（色付きの枠に直接入力）'!M60)</f>
        <v/>
      </c>
      <c r="U57" s="183" t="s">
        <v>59</v>
      </c>
      <c r="V57" s="183" t="str">
        <f>IF('入力用（色付きの枠に直接入力）'!O60="","",'入力用（色付きの枠に直接入力）'!O60)</f>
        <v/>
      </c>
      <c r="W57" s="184" t="s">
        <v>60</v>
      </c>
      <c r="X57" s="62"/>
      <c r="Y57" s="182" t="str">
        <f>IF('入力用（色付きの枠に直接入力）'!Q60="","",'入力用（色付きの枠に直接入力）'!Q60)</f>
        <v/>
      </c>
      <c r="Z57" s="183" t="s">
        <v>59</v>
      </c>
      <c r="AA57" s="183" t="str">
        <f>IF('入力用（色付きの枠に直接入力）'!S60="","",'入力用（色付きの枠に直接入力）'!S60)</f>
        <v/>
      </c>
      <c r="AB57" s="184" t="s">
        <v>60</v>
      </c>
      <c r="AC57" s="62"/>
      <c r="AD57" s="182" t="str">
        <f>IF('入力用（色付きの枠に直接入力）'!U60="","",'入力用（色付きの枠に直接入力）'!U60)</f>
        <v/>
      </c>
      <c r="AE57" s="183" t="s">
        <v>59</v>
      </c>
      <c r="AF57" s="183" t="str">
        <f>IF('入力用（色付きの枠に直接入力）'!W60="","",'入力用（色付きの枠に直接入力）'!W60)</f>
        <v/>
      </c>
      <c r="AG57" s="184" t="s">
        <v>60</v>
      </c>
      <c r="AH57" s="62"/>
      <c r="AI57" s="182" t="str">
        <f>IF('入力用（色付きの枠に直接入力）'!Y60="","",'入力用（色付きの枠に直接入力）'!Y60)</f>
        <v/>
      </c>
      <c r="AJ57" s="183" t="s">
        <v>59</v>
      </c>
      <c r="AK57" s="183" t="str">
        <f>IF('入力用（色付きの枠に直接入力）'!AA60="","",'入力用（色付きの枠に直接入力）'!AA60)</f>
        <v/>
      </c>
      <c r="AL57" s="184" t="s">
        <v>60</v>
      </c>
      <c r="AM57" s="152"/>
    </row>
    <row r="58" spans="1:39" ht="18.899999999999999" customHeight="1" thickBot="1" x14ac:dyDescent="0.25">
      <c r="A58" s="151">
        <v>3</v>
      </c>
      <c r="B58" s="219" t="str">
        <f>IF('入力用（色付きの枠に直接入力）'!B61="","",'入力用（色付きの枠に直接入力）'!B61)</f>
        <v/>
      </c>
      <c r="C58" s="220"/>
      <c r="D58" s="220"/>
      <c r="E58" s="221"/>
      <c r="F58" s="222" t="str">
        <f>IF('入力用（色付きの枠に直接入力）'!C61="","",'入力用（色付きの枠に直接入力）'!C61)</f>
        <v/>
      </c>
      <c r="G58" s="223"/>
      <c r="H58" s="224"/>
      <c r="I58" s="57" t="str">
        <f>IF('入力用（色付きの枠に直接入力）'!D61="","",'入力用（色付きの枠に直接入力）'!D61)</f>
        <v/>
      </c>
      <c r="J58" s="153" t="str">
        <f>IF('入力用（色付きの枠に直接入力）'!E61="","",'入力用（色付きの枠に直接入力）'!E61)</f>
        <v/>
      </c>
      <c r="K58" s="154" t="s">
        <v>59</v>
      </c>
      <c r="L58" s="154" t="str">
        <f>IF('入力用（色付きの枠に直接入力）'!G61="","",'入力用（色付きの枠に直接入力）'!G61)</f>
        <v/>
      </c>
      <c r="M58" s="188" t="s">
        <v>60</v>
      </c>
      <c r="N58" s="155"/>
      <c r="O58" s="153" t="str">
        <f>IF('入力用（色付きの枠に直接入力）'!I61="","",'入力用（色付きの枠に直接入力）'!I61)</f>
        <v/>
      </c>
      <c r="P58" s="154" t="s">
        <v>59</v>
      </c>
      <c r="Q58" s="154" t="str">
        <f>IF('入力用（色付きの枠に直接入力）'!K61="","",'入力用（色付きの枠に直接入力）'!K61)</f>
        <v/>
      </c>
      <c r="R58" s="188" t="s">
        <v>60</v>
      </c>
      <c r="S58" s="155"/>
      <c r="T58" s="153" t="str">
        <f>IF('入力用（色付きの枠に直接入力）'!M61="","",'入力用（色付きの枠に直接入力）'!M61)</f>
        <v/>
      </c>
      <c r="U58" s="154" t="s">
        <v>59</v>
      </c>
      <c r="V58" s="154" t="str">
        <f>IF('入力用（色付きの枠に直接入力）'!O61="","",'入力用（色付きの枠に直接入力）'!O61)</f>
        <v/>
      </c>
      <c r="W58" s="188" t="s">
        <v>60</v>
      </c>
      <c r="X58" s="155"/>
      <c r="Y58" s="153" t="str">
        <f>IF('入力用（色付きの枠に直接入力）'!Q61="","",'入力用（色付きの枠に直接入力）'!Q61)</f>
        <v/>
      </c>
      <c r="Z58" s="154" t="s">
        <v>59</v>
      </c>
      <c r="AA58" s="154" t="str">
        <f>IF('入力用（色付きの枠に直接入力）'!S61="","",'入力用（色付きの枠に直接入力）'!S61)</f>
        <v/>
      </c>
      <c r="AB58" s="188" t="s">
        <v>60</v>
      </c>
      <c r="AC58" s="155"/>
      <c r="AD58" s="153" t="str">
        <f>IF('入力用（色付きの枠に直接入力）'!U61="","",'入力用（色付きの枠に直接入力）'!U61)</f>
        <v/>
      </c>
      <c r="AE58" s="154" t="s">
        <v>59</v>
      </c>
      <c r="AF58" s="154" t="str">
        <f>IF('入力用（色付きの枠に直接入力）'!W61="","",'入力用（色付きの枠に直接入力）'!W61)</f>
        <v/>
      </c>
      <c r="AG58" s="188" t="s">
        <v>60</v>
      </c>
      <c r="AH58" s="155"/>
      <c r="AI58" s="153" t="str">
        <f>IF('入力用（色付きの枠に直接入力）'!Y61="","",'入力用（色付きの枠に直接入力）'!Y61)</f>
        <v/>
      </c>
      <c r="AJ58" s="154" t="s">
        <v>59</v>
      </c>
      <c r="AK58" s="154" t="str">
        <f>IF('入力用（色付きの枠に直接入力）'!AA61="","",'入力用（色付きの枠に直接入力）'!AA61)</f>
        <v/>
      </c>
      <c r="AL58" s="188" t="s">
        <v>60</v>
      </c>
      <c r="AM58" s="187"/>
    </row>
    <row r="59" spans="1:39" ht="18.899999999999999" customHeight="1" x14ac:dyDescent="0.2">
      <c r="A59" s="100"/>
      <c r="B59" s="100"/>
      <c r="C59" s="100"/>
      <c r="D59" s="100"/>
      <c r="E59" s="100"/>
      <c r="F59" s="115"/>
      <c r="G59" s="115"/>
      <c r="H59" s="115"/>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8"/>
    </row>
    <row r="60" spans="1:39" s="70" customFormat="1" ht="18.899999999999999" customHeight="1" x14ac:dyDescent="0.2">
      <c r="A60" s="117" t="s">
        <v>99</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20"/>
    </row>
    <row r="61" spans="1:39" s="70" customFormat="1" ht="18.899999999999999" customHeight="1" x14ac:dyDescent="0.2">
      <c r="A61" s="71" t="s">
        <v>75</v>
      </c>
    </row>
    <row r="62" spans="1:39" s="70" customFormat="1" ht="18.899999999999999" customHeight="1" thickBot="1" x14ac:dyDescent="0.25"/>
    <row r="63" spans="1:39" s="70" customFormat="1" ht="18.899999999999999" customHeight="1" x14ac:dyDescent="0.2">
      <c r="I63" s="136" t="s">
        <v>112</v>
      </c>
      <c r="J63" s="139"/>
      <c r="K63" s="139"/>
      <c r="L63" s="138"/>
      <c r="M63" s="137"/>
      <c r="N63" s="137"/>
      <c r="O63" s="136" t="s">
        <v>114</v>
      </c>
      <c r="P63" s="139"/>
      <c r="Q63" s="139"/>
      <c r="R63" s="138"/>
      <c r="S63" s="137"/>
      <c r="T63" s="137"/>
      <c r="U63" s="136" t="s">
        <v>116</v>
      </c>
      <c r="V63" s="139"/>
      <c r="W63" s="139"/>
      <c r="X63" s="138"/>
      <c r="Y63" s="137"/>
      <c r="Z63" s="137"/>
      <c r="AA63" s="136" t="s">
        <v>118</v>
      </c>
      <c r="AB63" s="139"/>
      <c r="AC63" s="139"/>
      <c r="AD63" s="138"/>
      <c r="AJ63" s="120"/>
      <c r="AK63" s="120"/>
      <c r="AL63" s="137"/>
      <c r="AM63" s="120"/>
    </row>
    <row r="64" spans="1:39" s="70" customFormat="1" ht="18.899999999999999" customHeight="1" x14ac:dyDescent="0.2">
      <c r="I64" s="140"/>
      <c r="J64" s="137"/>
      <c r="K64" s="137"/>
      <c r="L64" s="141"/>
      <c r="M64" s="137"/>
      <c r="N64" s="137"/>
      <c r="O64" s="140"/>
      <c r="P64" s="137"/>
      <c r="Q64" s="137"/>
      <c r="R64" s="141"/>
      <c r="S64" s="137"/>
      <c r="T64" s="137"/>
      <c r="U64" s="140"/>
      <c r="V64" s="137"/>
      <c r="W64" s="137"/>
      <c r="X64" s="141"/>
      <c r="Y64" s="137"/>
      <c r="Z64" s="137"/>
      <c r="AA64" s="140"/>
      <c r="AB64" s="137"/>
      <c r="AC64" s="137"/>
      <c r="AD64" s="141"/>
      <c r="AJ64" s="120"/>
      <c r="AK64" s="120"/>
      <c r="AL64" s="137"/>
      <c r="AM64" s="120"/>
    </row>
    <row r="65" spans="9:39" s="70" customFormat="1" ht="18.899999999999999" customHeight="1" x14ac:dyDescent="0.2">
      <c r="I65" s="140"/>
      <c r="J65" s="137"/>
      <c r="K65" s="137"/>
      <c r="L65" s="141"/>
      <c r="M65" s="137"/>
      <c r="N65" s="137"/>
      <c r="O65" s="140"/>
      <c r="P65" s="137"/>
      <c r="Q65" s="137"/>
      <c r="R65" s="141"/>
      <c r="S65" s="137"/>
      <c r="T65" s="137"/>
      <c r="U65" s="140"/>
      <c r="V65" s="137"/>
      <c r="W65" s="137"/>
      <c r="X65" s="141"/>
      <c r="Y65" s="137"/>
      <c r="Z65" s="137"/>
      <c r="AA65" s="140"/>
      <c r="AB65" s="137"/>
      <c r="AC65" s="137"/>
      <c r="AD65" s="141"/>
      <c r="AJ65" s="120"/>
      <c r="AK65" s="120"/>
      <c r="AL65" s="120"/>
      <c r="AM65" s="120"/>
    </row>
    <row r="66" spans="9:39" s="70" customFormat="1" ht="18.899999999999999" customHeight="1" thickBot="1" x14ac:dyDescent="0.25">
      <c r="I66" s="142"/>
      <c r="J66" s="143"/>
      <c r="K66" s="143"/>
      <c r="L66" s="144"/>
      <c r="M66" s="137"/>
      <c r="N66" s="137"/>
      <c r="O66" s="142"/>
      <c r="P66" s="143"/>
      <c r="Q66" s="143"/>
      <c r="R66" s="144"/>
      <c r="S66" s="137"/>
      <c r="T66" s="137"/>
      <c r="U66" s="142"/>
      <c r="V66" s="143"/>
      <c r="W66" s="143"/>
      <c r="X66" s="144"/>
      <c r="Y66" s="137"/>
      <c r="Z66" s="137"/>
      <c r="AA66" s="142"/>
      <c r="AB66" s="143"/>
      <c r="AC66" s="143"/>
      <c r="AD66" s="144"/>
      <c r="AJ66" s="120"/>
      <c r="AK66" s="120"/>
      <c r="AL66" s="120"/>
      <c r="AM66" s="120"/>
    </row>
    <row r="67" spans="9:39" s="70" customFormat="1" ht="18.899999999999999" customHeight="1" x14ac:dyDescent="0.2">
      <c r="I67" s="137"/>
      <c r="J67" s="137"/>
      <c r="K67" s="137"/>
      <c r="L67" s="137"/>
      <c r="M67" s="137"/>
      <c r="N67" s="137"/>
      <c r="O67" s="137"/>
      <c r="P67" s="137"/>
      <c r="Q67" s="137"/>
      <c r="R67" s="137"/>
      <c r="S67" s="137"/>
      <c r="T67" s="137"/>
      <c r="U67" s="137"/>
      <c r="V67" s="137"/>
      <c r="W67" s="137"/>
      <c r="X67" s="137"/>
      <c r="Y67" s="137"/>
      <c r="Z67" s="137"/>
      <c r="AA67" s="137"/>
      <c r="AB67" s="137"/>
      <c r="AC67" s="137"/>
      <c r="AD67" s="137"/>
      <c r="AJ67" s="120"/>
      <c r="AK67" s="120"/>
      <c r="AL67" s="120"/>
      <c r="AM67" s="120"/>
    </row>
    <row r="68" spans="9:39" s="70" customFormat="1" ht="18.899999999999999" customHeight="1" thickBot="1" x14ac:dyDescent="0.25">
      <c r="I68" s="137"/>
      <c r="J68" s="137"/>
      <c r="K68" s="137"/>
      <c r="L68" s="137"/>
      <c r="M68" s="137"/>
      <c r="N68" s="137"/>
      <c r="O68" s="137"/>
      <c r="P68" s="137"/>
      <c r="Q68" s="137"/>
      <c r="R68" s="137"/>
      <c r="S68" s="137"/>
      <c r="T68" s="137"/>
      <c r="U68" s="137"/>
      <c r="V68" s="137"/>
      <c r="W68" s="137"/>
      <c r="X68" s="137"/>
      <c r="Y68" s="137"/>
      <c r="Z68" s="137"/>
      <c r="AA68" s="137"/>
      <c r="AB68" s="137"/>
      <c r="AC68" s="137"/>
      <c r="AD68" s="137"/>
      <c r="AJ68" s="120"/>
      <c r="AK68" s="120"/>
      <c r="AL68" s="120"/>
      <c r="AM68" s="120"/>
    </row>
    <row r="69" spans="9:39" s="70" customFormat="1" ht="18.899999999999999" customHeight="1" x14ac:dyDescent="0.2">
      <c r="I69" s="136" t="s">
        <v>113</v>
      </c>
      <c r="J69" s="139"/>
      <c r="K69" s="139"/>
      <c r="L69" s="138"/>
      <c r="M69" s="137"/>
      <c r="N69" s="137"/>
      <c r="O69" s="136" t="s">
        <v>115</v>
      </c>
      <c r="P69" s="139"/>
      <c r="Q69" s="139"/>
      <c r="R69" s="138"/>
      <c r="S69" s="137"/>
      <c r="T69" s="137"/>
      <c r="U69" s="136" t="s">
        <v>117</v>
      </c>
      <c r="V69" s="139"/>
      <c r="W69" s="139"/>
      <c r="X69" s="138"/>
      <c r="Y69" s="137"/>
      <c r="Z69" s="137"/>
      <c r="AA69" s="136" t="s">
        <v>119</v>
      </c>
      <c r="AB69" s="139"/>
      <c r="AC69" s="139"/>
      <c r="AD69" s="138"/>
      <c r="AJ69" s="120"/>
      <c r="AK69" s="120"/>
      <c r="AL69" s="137"/>
      <c r="AM69" s="120"/>
    </row>
    <row r="70" spans="9:39" s="70" customFormat="1" ht="18.899999999999999" customHeight="1" x14ac:dyDescent="0.2">
      <c r="I70" s="140"/>
      <c r="J70" s="137"/>
      <c r="K70" s="137"/>
      <c r="L70" s="141"/>
      <c r="M70" s="137"/>
      <c r="N70" s="137"/>
      <c r="O70" s="140"/>
      <c r="P70" s="137"/>
      <c r="Q70" s="137"/>
      <c r="R70" s="141"/>
      <c r="S70" s="137"/>
      <c r="T70" s="137"/>
      <c r="U70" s="140"/>
      <c r="V70" s="137"/>
      <c r="W70" s="137"/>
      <c r="X70" s="141"/>
      <c r="Y70" s="137"/>
      <c r="Z70" s="137"/>
      <c r="AA70" s="140"/>
      <c r="AB70" s="137"/>
      <c r="AC70" s="137"/>
      <c r="AD70" s="141"/>
      <c r="AJ70" s="120"/>
      <c r="AK70" s="120"/>
      <c r="AL70" s="137"/>
      <c r="AM70" s="120"/>
    </row>
    <row r="71" spans="9:39" s="70" customFormat="1" ht="18.899999999999999" customHeight="1" x14ac:dyDescent="0.2">
      <c r="I71" s="140"/>
      <c r="J71" s="137"/>
      <c r="K71" s="137"/>
      <c r="L71" s="141"/>
      <c r="M71" s="137"/>
      <c r="N71" s="137"/>
      <c r="O71" s="140"/>
      <c r="P71" s="137"/>
      <c r="Q71" s="137"/>
      <c r="R71" s="141"/>
      <c r="S71" s="137"/>
      <c r="T71" s="137"/>
      <c r="U71" s="140"/>
      <c r="V71" s="137"/>
      <c r="W71" s="137"/>
      <c r="X71" s="141"/>
      <c r="Y71" s="137"/>
      <c r="Z71" s="137"/>
      <c r="AA71" s="140"/>
      <c r="AB71" s="137"/>
      <c r="AC71" s="137"/>
      <c r="AD71" s="141"/>
      <c r="AJ71" s="120"/>
      <c r="AK71" s="120"/>
      <c r="AL71" s="120"/>
      <c r="AM71" s="120"/>
    </row>
    <row r="72" spans="9:39" s="70" customFormat="1" ht="18.899999999999999" customHeight="1" thickBot="1" x14ac:dyDescent="0.25">
      <c r="I72" s="142"/>
      <c r="J72" s="143"/>
      <c r="K72" s="143"/>
      <c r="L72" s="144"/>
      <c r="M72" s="137"/>
      <c r="N72" s="137"/>
      <c r="O72" s="142"/>
      <c r="P72" s="143"/>
      <c r="Q72" s="143"/>
      <c r="R72" s="144"/>
      <c r="S72" s="137"/>
      <c r="T72" s="137"/>
      <c r="U72" s="142"/>
      <c r="V72" s="143"/>
      <c r="W72" s="143"/>
      <c r="X72" s="144"/>
      <c r="Y72" s="137"/>
      <c r="Z72" s="137"/>
      <c r="AA72" s="142"/>
      <c r="AB72" s="143"/>
      <c r="AC72" s="143"/>
      <c r="AD72" s="144"/>
      <c r="AJ72" s="120"/>
      <c r="AK72" s="120"/>
      <c r="AL72" s="120"/>
      <c r="AM72" s="120"/>
    </row>
    <row r="73" spans="9:39" s="70" customFormat="1" x14ac:dyDescent="0.2"/>
    <row r="74" spans="9:39" s="70" customFormat="1" x14ac:dyDescent="0.2"/>
  </sheetData>
  <mergeCells count="167">
    <mergeCell ref="B57:E57"/>
    <mergeCell ref="F57:H57"/>
    <mergeCell ref="B58:E58"/>
    <mergeCell ref="F58:H58"/>
    <mergeCell ref="A50:I50"/>
    <mergeCell ref="A45:A46"/>
    <mergeCell ref="B45:E45"/>
    <mergeCell ref="F45:H45"/>
    <mergeCell ref="B46:E46"/>
    <mergeCell ref="F46:H46"/>
    <mergeCell ref="B47:E47"/>
    <mergeCell ref="F47:H47"/>
    <mergeCell ref="B48:E48"/>
    <mergeCell ref="F48:H48"/>
    <mergeCell ref="B55:E55"/>
    <mergeCell ref="F55:H55"/>
    <mergeCell ref="B56:E56"/>
    <mergeCell ref="F56:H56"/>
    <mergeCell ref="C2:K2"/>
    <mergeCell ref="L2:N2"/>
    <mergeCell ref="C3:L3"/>
    <mergeCell ref="M3:N3"/>
    <mergeCell ref="A47:A48"/>
    <mergeCell ref="B53:E53"/>
    <mergeCell ref="F53:H53"/>
    <mergeCell ref="B54:E54"/>
    <mergeCell ref="F54:H54"/>
    <mergeCell ref="A37:A38"/>
    <mergeCell ref="A39:A40"/>
    <mergeCell ref="A41:A42"/>
    <mergeCell ref="A51:A52"/>
    <mergeCell ref="A19:A20"/>
    <mergeCell ref="A21:A22"/>
    <mergeCell ref="A23:A24"/>
    <mergeCell ref="A25:A26"/>
    <mergeCell ref="A27:A28"/>
    <mergeCell ref="A29:A30"/>
    <mergeCell ref="A31:A32"/>
    <mergeCell ref="A33:A34"/>
    <mergeCell ref="A35:A36"/>
    <mergeCell ref="J7:N7"/>
    <mergeCell ref="J8:N8"/>
    <mergeCell ref="T51:X51"/>
    <mergeCell ref="Y51:AC51"/>
    <mergeCell ref="AD51:AH51"/>
    <mergeCell ref="AI51:AM51"/>
    <mergeCell ref="B52:E52"/>
    <mergeCell ref="F52:H52"/>
    <mergeCell ref="J52:N52"/>
    <mergeCell ref="O52:S52"/>
    <mergeCell ref="T52:X52"/>
    <mergeCell ref="Y52:AC52"/>
    <mergeCell ref="AD52:AH52"/>
    <mergeCell ref="AI52:AM52"/>
    <mergeCell ref="B51:E51"/>
    <mergeCell ref="F51:H51"/>
    <mergeCell ref="I51:I52"/>
    <mergeCell ref="J51:N51"/>
    <mergeCell ref="O51:S51"/>
    <mergeCell ref="B37:E37"/>
    <mergeCell ref="F37:H37"/>
    <mergeCell ref="B38:E38"/>
    <mergeCell ref="F38:H38"/>
    <mergeCell ref="F32:H32"/>
    <mergeCell ref="F33:H33"/>
    <mergeCell ref="F24:H24"/>
    <mergeCell ref="F25:H25"/>
    <mergeCell ref="F26:H26"/>
    <mergeCell ref="F27:H27"/>
    <mergeCell ref="B35:E35"/>
    <mergeCell ref="F35:H35"/>
    <mergeCell ref="B36:E36"/>
    <mergeCell ref="F36:H36"/>
    <mergeCell ref="B33:E33"/>
    <mergeCell ref="B34:E34"/>
    <mergeCell ref="AN2:AS4"/>
    <mergeCell ref="F23:H23"/>
    <mergeCell ref="F31:H31"/>
    <mergeCell ref="F15:H15"/>
    <mergeCell ref="A1:AM1"/>
    <mergeCell ref="A2:B2"/>
    <mergeCell ref="AD2:AG2"/>
    <mergeCell ref="AI2:AM2"/>
    <mergeCell ref="A3:B3"/>
    <mergeCell ref="A4:E4"/>
    <mergeCell ref="H4:O4"/>
    <mergeCell ref="B15:E15"/>
    <mergeCell ref="B16:E16"/>
    <mergeCell ref="B17:E17"/>
    <mergeCell ref="B23:E23"/>
    <mergeCell ref="B14:E14"/>
    <mergeCell ref="F22:H22"/>
    <mergeCell ref="Z3:AA3"/>
    <mergeCell ref="Z4:AA4"/>
    <mergeCell ref="AB4:AM4"/>
    <mergeCell ref="AL3:AM3"/>
    <mergeCell ref="AB3:AK3"/>
    <mergeCell ref="B13:E13"/>
    <mergeCell ref="F13:H13"/>
    <mergeCell ref="B32:E32"/>
    <mergeCell ref="B30:E30"/>
    <mergeCell ref="B29:E29"/>
    <mergeCell ref="B19:E19"/>
    <mergeCell ref="B20:E20"/>
    <mergeCell ref="A7:A8"/>
    <mergeCell ref="B9:E9"/>
    <mergeCell ref="B7:E7"/>
    <mergeCell ref="B8:E8"/>
    <mergeCell ref="B24:E24"/>
    <mergeCell ref="B25:E25"/>
    <mergeCell ref="B18:E18"/>
    <mergeCell ref="B26:E26"/>
    <mergeCell ref="B31:E31"/>
    <mergeCell ref="B27:E27"/>
    <mergeCell ref="B28:E28"/>
    <mergeCell ref="B21:E21"/>
    <mergeCell ref="B22:E22"/>
    <mergeCell ref="A9:A10"/>
    <mergeCell ref="A11:A12"/>
    <mergeCell ref="A13:A14"/>
    <mergeCell ref="A15:A16"/>
    <mergeCell ref="A17:A18"/>
    <mergeCell ref="F7:H7"/>
    <mergeCell ref="F8:H8"/>
    <mergeCell ref="F9:H9"/>
    <mergeCell ref="B10:E10"/>
    <mergeCell ref="B12:E12"/>
    <mergeCell ref="B11:E11"/>
    <mergeCell ref="Y8:AC8"/>
    <mergeCell ref="F14:H14"/>
    <mergeCell ref="F16:H16"/>
    <mergeCell ref="F10:H10"/>
    <mergeCell ref="F11:H11"/>
    <mergeCell ref="F12:H12"/>
    <mergeCell ref="F17:H17"/>
    <mergeCell ref="F18:H18"/>
    <mergeCell ref="F28:H28"/>
    <mergeCell ref="F34:H34"/>
    <mergeCell ref="F29:H29"/>
    <mergeCell ref="F19:H19"/>
    <mergeCell ref="F20:H20"/>
    <mergeCell ref="F21:H21"/>
    <mergeCell ref="F30:H30"/>
    <mergeCell ref="A43:A44"/>
    <mergeCell ref="AO5:AS13"/>
    <mergeCell ref="B42:E42"/>
    <mergeCell ref="F42:H42"/>
    <mergeCell ref="B43:E43"/>
    <mergeCell ref="F43:H43"/>
    <mergeCell ref="B44:E44"/>
    <mergeCell ref="F44:H44"/>
    <mergeCell ref="B39:E39"/>
    <mergeCell ref="F39:H39"/>
    <mergeCell ref="B40:E40"/>
    <mergeCell ref="F40:H40"/>
    <mergeCell ref="B41:E41"/>
    <mergeCell ref="F41:H41"/>
    <mergeCell ref="AD7:AH7"/>
    <mergeCell ref="AD8:AH8"/>
    <mergeCell ref="AI7:AM7"/>
    <mergeCell ref="AI8:AM8"/>
    <mergeCell ref="I7:I8"/>
    <mergeCell ref="O7:S7"/>
    <mergeCell ref="T7:X7"/>
    <mergeCell ref="Y7:AC7"/>
    <mergeCell ref="O8:S8"/>
    <mergeCell ref="T8:X8"/>
  </mergeCells>
  <phoneticPr fontId="1"/>
  <conditionalFormatting sqref="AI2:AM2">
    <cfRule type="containsBlanks" dxfId="13" priority="1">
      <formula>LEN(TRIM(AI2))=0</formula>
    </cfRule>
  </conditionalFormatting>
  <dataValidations count="1">
    <dataValidation type="list" allowBlank="1" showInputMessage="1" showErrorMessage="1" sqref="AI2:AM2" xr:uid="{00000000-0002-0000-0300-000000000000}">
      <formula1>"男子の部,女子の部,不参加"</formula1>
    </dataValidation>
  </dataValidations>
  <printOptions horizontalCentered="1"/>
  <pageMargins left="0.23622047244094491" right="0.23622047244094491" top="0.55118110236220474" bottom="0.55118110236220474" header="0.31496062992125984" footer="0.31496062992125984"/>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30"/>
  <sheetViews>
    <sheetView view="pageBreakPreview" zoomScale="80" zoomScaleNormal="100" zoomScaleSheetLayoutView="80" workbookViewId="0">
      <pane xSplit="5" ySplit="2" topLeftCell="J20" activePane="bottomRight" state="frozen"/>
      <selection pane="topRight" activeCell="F1" sqref="F1"/>
      <selection pane="bottomLeft" activeCell="A2" sqref="A2"/>
      <selection pane="bottomRight" activeCell="E8" sqref="E8"/>
    </sheetView>
  </sheetViews>
  <sheetFormatPr defaultColWidth="9" defaultRowHeight="13.2" x14ac:dyDescent="0.2"/>
  <cols>
    <col min="1" max="2" width="12.44140625" style="47" customWidth="1"/>
    <col min="3" max="4" width="7.44140625" style="47" customWidth="1"/>
    <col min="5" max="5" width="6.21875" style="60" customWidth="1"/>
    <col min="6" max="7" width="6.21875" style="47" customWidth="1"/>
    <col min="8" max="8" width="6.21875" style="60" customWidth="1"/>
    <col min="9" max="10" width="6.21875" style="47" customWidth="1"/>
    <col min="11" max="11" width="6.21875" style="60" customWidth="1"/>
    <col min="12" max="13" width="6.21875" style="47" customWidth="1"/>
    <col min="14" max="14" width="6.21875" style="60" customWidth="1"/>
    <col min="15" max="16" width="6.21875" style="47" customWidth="1"/>
    <col min="17" max="17" width="6.21875" style="60" customWidth="1"/>
    <col min="18" max="19" width="6.21875" style="47" customWidth="1"/>
    <col min="20" max="20" width="6.21875" style="60" customWidth="1"/>
    <col min="21" max="22" width="6.21875" style="47" customWidth="1"/>
    <col min="23" max="23" width="6.21875" style="60" customWidth="1"/>
    <col min="24" max="35" width="6.21875" style="72" customWidth="1"/>
    <col min="36" max="16384" width="9" style="47"/>
  </cols>
  <sheetData>
    <row r="1" spans="1:35" ht="22.5" customHeight="1" thickBot="1" x14ac:dyDescent="0.25">
      <c r="A1" s="269"/>
      <c r="B1" s="269"/>
    </row>
    <row r="2" spans="1:35" ht="20.100000000000001" customHeight="1" thickBot="1" x14ac:dyDescent="0.25">
      <c r="A2" s="270" t="s">
        <v>31</v>
      </c>
      <c r="B2" s="271"/>
      <c r="C2" s="67" t="s">
        <v>32</v>
      </c>
      <c r="D2" s="68" t="s">
        <v>33</v>
      </c>
      <c r="E2" s="69" t="s">
        <v>67</v>
      </c>
      <c r="F2" s="272" t="str">
        <f>'入力用（色付きの枠に直接入力）'!E10</f>
        <v>Ｒ４南部支部大会Ⅰ部</v>
      </c>
      <c r="G2" s="273"/>
      <c r="H2" s="59"/>
      <c r="I2" s="272" t="str">
        <f>'入力用（色付きの枠に直接入力）'!I10</f>
        <v>Ｒ４埼玉県選手権</v>
      </c>
      <c r="J2" s="273"/>
      <c r="K2" s="59"/>
      <c r="L2" s="272" t="str">
        <f>'入力用（色付きの枠に直接入力）'!M10</f>
        <v>Ｒ４埼玉県選手権地区予選</v>
      </c>
      <c r="M2" s="273"/>
      <c r="N2" s="59"/>
      <c r="O2" s="272" t="str">
        <f>'入力用（色付きの枠に直接入力）'!Q10</f>
        <v>Ｒ４インターハイ予選</v>
      </c>
      <c r="P2" s="273"/>
      <c r="Q2" s="59"/>
      <c r="R2" s="272" t="str">
        <f>'入力用（色付きの枠に直接入力）'!U10</f>
        <v>Ｒ４関東大会県予選</v>
      </c>
      <c r="S2" s="273"/>
      <c r="T2" s="59"/>
      <c r="U2" s="272" t="str">
        <f>'入力用（色付きの枠に直接入力）'!Y10</f>
        <v>Ｒ４関東大会南部地区予選</v>
      </c>
      <c r="V2" s="273"/>
      <c r="W2" s="59"/>
      <c r="X2" s="267" t="str">
        <f>F2</f>
        <v>Ｒ４南部支部大会Ⅰ部</v>
      </c>
      <c r="Y2" s="268"/>
      <c r="Z2" s="267" t="str">
        <f>I2</f>
        <v>Ｒ４埼玉県選手権</v>
      </c>
      <c r="AA2" s="268"/>
      <c r="AB2" s="267" t="str">
        <f>L2</f>
        <v>Ｒ４埼玉県選手権地区予選</v>
      </c>
      <c r="AC2" s="268"/>
      <c r="AD2" s="267" t="str">
        <f>O2</f>
        <v>Ｒ４インターハイ予選</v>
      </c>
      <c r="AE2" s="268"/>
      <c r="AF2" s="267" t="str">
        <f>R2</f>
        <v>Ｒ４関東大会県予選</v>
      </c>
      <c r="AG2" s="268"/>
      <c r="AH2" s="267" t="str">
        <f>U2</f>
        <v>Ｒ４関東大会南部地区予選</v>
      </c>
      <c r="AI2" s="268"/>
    </row>
    <row r="3" spans="1:35" ht="20.100000000000001" customHeight="1" x14ac:dyDescent="0.2">
      <c r="A3" s="48" t="str">
        <f>IF('入力用（色付きの枠に直接入力）'!$B12="","",'入力用（色付きの枠に直接入力）'!$B12)</f>
        <v/>
      </c>
      <c r="B3" s="49" t="str">
        <f>IF('入力用（色付きの枠に直接入力）'!$B13="","",'入力用（色付きの枠に直接入力）'!$B13)</f>
        <v/>
      </c>
      <c r="C3" s="50" t="str">
        <f>IF('入力用（色付きの枠に直接入力）'!$B$2="","",'入力用（色付きの枠に直接入力）'!$B$2)</f>
        <v/>
      </c>
      <c r="D3" s="51">
        <v>1</v>
      </c>
      <c r="E3" s="63">
        <f>SUM(H3,K3,N3,Q3,T3,W3)</f>
        <v>0</v>
      </c>
      <c r="F3" s="61" t="str">
        <f>IF(X3="","",IF('大会当日提出用（参加種別を選択）'!$AI$2="男子の部",VLOOKUP(X3,換算表!$AC$3:$AE$11,2,0),VLOOKUP(X3,換算表!$AC$15:$AE$23,2,0)))</f>
        <v/>
      </c>
      <c r="G3" s="62" t="str">
        <f>IF(Y3="","",IF('大会当日提出用（参加種別を選択）'!$AI$2="男子の部",VLOOKUP(Y3,換算表!$AC$3:$AE$11,2,0),VLOOKUP(Y3,換算表!$AC$15:$AE$23,2,0)))</f>
        <v/>
      </c>
      <c r="H3" s="63" t="str">
        <f>IF(F3&amp;G3="","",SUM(F3:G3))</f>
        <v/>
      </c>
      <c r="I3" s="61" t="str">
        <f>IF(Z3="","",VLOOKUP(Z3,換算表!$Y$3:$AA$9,2,0))</f>
        <v/>
      </c>
      <c r="J3" s="62" t="str">
        <f>IF(AA3="","",VLOOKUP(AA3,換算表!$Y$3:$AA$9,2,0))</f>
        <v/>
      </c>
      <c r="K3" s="63" t="str">
        <f>IF(I3&amp;J3="","",SUM(I3:J3))</f>
        <v/>
      </c>
      <c r="L3" s="61" t="str">
        <f>IF(AB3="","",VLOOKUP(AB3,換算表!$U$3:$W$9,2,0))</f>
        <v/>
      </c>
      <c r="M3" s="62" t="str">
        <f>IF(AC3="","",VLOOKUP(AC3,換算表!$U$3:$W$9,2,0))</f>
        <v/>
      </c>
      <c r="N3" s="63" t="str">
        <f t="shared" ref="N3" si="0">IF(L3&amp;M3="","",SUM(L3:M3))</f>
        <v/>
      </c>
      <c r="O3" s="61" t="str">
        <f>IF(AD3="","",VLOOKUP(AD3,換算表!$Q$3:$S$11,2,0))</f>
        <v/>
      </c>
      <c r="P3" s="62" t="str">
        <f>IF(AE3="","",VLOOKUP(AE3,換算表!$Q$3:$S$11,2,0))</f>
        <v/>
      </c>
      <c r="Q3" s="63" t="str">
        <f>IF(O3&amp;P3="","",SUM(O3:P3))</f>
        <v/>
      </c>
      <c r="R3" s="61" t="str">
        <f>IF(AF3="","",VLOOKUP(AF3,換算表!$M$3:$O$13,2,0))</f>
        <v/>
      </c>
      <c r="S3" s="62" t="str">
        <f>IF(AG3="","",VLOOKUP(AG3,換算表!$M$3:$O$13,2,0))</f>
        <v/>
      </c>
      <c r="T3" s="63" t="str">
        <f>IF(R3&amp;S3="","",SUM(R3:S3))</f>
        <v/>
      </c>
      <c r="U3" s="61" t="str">
        <f>IF(AH3="","",VLOOKUP(AH3,換算表!$I$3:$K$17,2,0))</f>
        <v/>
      </c>
      <c r="V3" s="62" t="str">
        <f>IF(AI3="","",VLOOKUP(AI3,換算表!$I$3:$K$17,2,0))</f>
        <v/>
      </c>
      <c r="W3" s="63" t="str">
        <f>IF(U3&amp;V3="","",SUM(U3:V3))</f>
        <v/>
      </c>
      <c r="X3" s="73" t="str">
        <f>IF($A3="","",IF(VLOOKUP($A3,'入力用（色付きの枠に直接入力）'!$B$12:$AB$65,6,0)="","",VLOOKUP($A3,'入力用（色付きの枠に直接入力）'!$B$12:$AB$65,6,0)))</f>
        <v/>
      </c>
      <c r="Y3" s="74" t="str">
        <f>IF($B3="","",IF(VLOOKUP($B3,'入力用（色付きの枠に直接入力）'!$B$12:$AB$65,6,0)="","",VLOOKUP($B3,'入力用（色付きの枠に直接入力）'!$B$12:$AB$65,6,0)))</f>
        <v/>
      </c>
      <c r="Z3" s="73" t="str">
        <f>IF($A3="","",IF(VLOOKUP($A3,'入力用（色付きの枠に直接入力）'!$B$12:$AB$65,10,0)="","",VLOOKUP($A3,'入力用（色付きの枠に直接入力）'!$B$12:$AB$65,10,0)))</f>
        <v/>
      </c>
      <c r="AA3" s="74" t="str">
        <f>IF($B3="","",IF(VLOOKUP($B3,'入力用（色付きの枠に直接入力）'!$B$12:$AB$65,10,0)="","",VLOOKUP($B3,'入力用（色付きの枠に直接入力）'!$B$12:$AB$65,10,0)))</f>
        <v/>
      </c>
      <c r="AB3" s="73" t="str">
        <f>IF($A3="","",IF(VLOOKUP($A3,'入力用（色付きの枠に直接入力）'!$B$12:$AB$65,14,0)="","",VLOOKUP($A3,'入力用（色付きの枠に直接入力）'!$B$12:$AB$65,14,0)))</f>
        <v/>
      </c>
      <c r="AC3" s="74" t="str">
        <f>IF($B3="","",IF(VLOOKUP($B3,'入力用（色付きの枠に直接入力）'!$B$12:$AB$65,14,0)="","",VLOOKUP($B3,'入力用（色付きの枠に直接入力）'!$B$12:$AB$65,14,0)))</f>
        <v/>
      </c>
      <c r="AD3" s="73" t="str">
        <f>IF($A3="","",IF(VLOOKUP($A3,'入力用（色付きの枠に直接入力）'!$B$12:$AB$65,18,0)="","",VLOOKUP($A3,'入力用（色付きの枠に直接入力）'!$B$12:$AB$65,18,0)))</f>
        <v/>
      </c>
      <c r="AE3" s="74" t="str">
        <f>IF($B3="","",IF(VLOOKUP($B3,'入力用（色付きの枠に直接入力）'!$B$12:$AB$65,18,0)="","",VLOOKUP($B3,'入力用（色付きの枠に直接入力）'!$B$12:$AB$65,18,0)))</f>
        <v/>
      </c>
      <c r="AF3" s="73" t="str">
        <f>IF($A3="","",IF(VLOOKUP($A3,'入力用（色付きの枠に直接入力）'!$B$12:$AB$78,22,0)="","",VLOOKUP($A3,'入力用（色付きの枠に直接入力）'!$B$12:$AB$78,22,0)))</f>
        <v/>
      </c>
      <c r="AG3" s="74" t="str">
        <f>IF($B3="","",IF(VLOOKUP($B3,'入力用（色付きの枠に直接入力）'!$B$12:$AB$78,22,0)="","",VLOOKUP($B3,'入力用（色付きの枠に直接入力）'!$B$12:$AB$78,22,0)))</f>
        <v/>
      </c>
      <c r="AH3" s="73" t="str">
        <f>IF($A3="","",IF(VLOOKUP($A3,'入力用（色付きの枠に直接入力）'!$B$12:$AB$118,26,0)="","",VLOOKUP($A3,'入力用（色付きの枠に直接入力）'!$B$12:$AB$118,26,0)))</f>
        <v/>
      </c>
      <c r="AI3" s="74" t="str">
        <f>IF($B3="","",IF(VLOOKUP($B3,'入力用（色付きの枠に直接入力）'!$B$12:$AB$118,26,0)="","",VLOOKUP($B3,'入力用（色付きの枠に直接入力）'!$B$12:$AB$118,26,0)))</f>
        <v/>
      </c>
    </row>
    <row r="4" spans="1:35" ht="20.100000000000001" customHeight="1" x14ac:dyDescent="0.2">
      <c r="A4" s="52" t="str">
        <f>IF('入力用（色付きの枠に直接入力）'!$B14="","",'入力用（色付きの枠に直接入力）'!$B14)</f>
        <v/>
      </c>
      <c r="B4" s="53" t="str">
        <f>IF('入力用（色付きの枠に直接入力）'!$B15="","",'入力用（色付きの枠に直接入力）'!$B15)</f>
        <v/>
      </c>
      <c r="C4" s="50" t="str">
        <f>IF('入力用（色付きの枠に直接入力）'!$B$2="","",'入力用（色付きの枠に直接入力）'!$B$2)</f>
        <v/>
      </c>
      <c r="D4" s="54">
        <v>2</v>
      </c>
      <c r="E4" s="66">
        <f t="shared" ref="E4:E22" si="1">SUM(H4,K4,N4,Q4,T4,W4)</f>
        <v>0</v>
      </c>
      <c r="F4" s="64" t="str">
        <f>IF(X4="","",IF('大会当日提出用（参加種別を選択）'!$AI$2="男子の部",VLOOKUP(X4,換算表!$AC$3:$AE$11,2,0),VLOOKUP(X4,換算表!$AC$15:$AE$23,2,0)))</f>
        <v/>
      </c>
      <c r="G4" s="65" t="str">
        <f>IF(Y4="","",IF('大会当日提出用（参加種別を選択）'!$AI$2="男子の部",VLOOKUP(Y4,換算表!$AC$3:$AE$11,2,0),VLOOKUP(Y4,換算表!$AC$15:$AE$23,2,0)))</f>
        <v/>
      </c>
      <c r="H4" s="66" t="str">
        <f t="shared" ref="H4:H22" si="2">IF(F4&amp;G4="","",SUM(F4:G4))</f>
        <v/>
      </c>
      <c r="I4" s="64" t="str">
        <f>IF(Z4="","",VLOOKUP(Z4,換算表!$Y$3:$AA$9,2,0))</f>
        <v/>
      </c>
      <c r="J4" s="65" t="str">
        <f>IF(AA4="","",VLOOKUP(AA4,換算表!$Y$3:$AA$9,2,0))</f>
        <v/>
      </c>
      <c r="K4" s="66" t="str">
        <f t="shared" ref="K4:K22" si="3">IF(I4&amp;J4="","",SUM(I4:J4))</f>
        <v/>
      </c>
      <c r="L4" s="64" t="str">
        <f>IF(AB4="","",VLOOKUP(AB4,換算表!$U$3:$W$9,2,0))</f>
        <v/>
      </c>
      <c r="M4" s="65" t="str">
        <f>IF(AC4="","",VLOOKUP(AC4,換算表!$U$3:$W$9,2,0))</f>
        <v/>
      </c>
      <c r="N4" s="66" t="str">
        <f t="shared" ref="N4:N22" si="4">IF(L4&amp;M4="","",SUM(L4:M4))</f>
        <v/>
      </c>
      <c r="O4" s="64" t="str">
        <f>IF(AD4="","",VLOOKUP(AD4,換算表!$Q$3:$S$11,2,0))</f>
        <v/>
      </c>
      <c r="P4" s="65" t="str">
        <f>IF(AE4="","",VLOOKUP(AE4,換算表!$Q$3:$S$11,2,0))</f>
        <v/>
      </c>
      <c r="Q4" s="66" t="str">
        <f t="shared" ref="Q4:Q22" si="5">IF(O4&amp;P4="","",SUM(O4:P4))</f>
        <v/>
      </c>
      <c r="R4" s="64" t="str">
        <f>IF(AF4="","",VLOOKUP(AF4,換算表!$M$3:$O$13,2,0))</f>
        <v/>
      </c>
      <c r="S4" s="65" t="str">
        <f>IF(AG4="","",VLOOKUP(AG4,換算表!$M$3:$O$13,2,0))</f>
        <v/>
      </c>
      <c r="T4" s="66" t="str">
        <f t="shared" ref="T4:T22" si="6">IF(R4&amp;S4="","",SUM(R4:S4))</f>
        <v/>
      </c>
      <c r="U4" s="64" t="str">
        <f>IF(AH4="","",VLOOKUP(AH4,換算表!$I$3:$K$17,2,0))</f>
        <v/>
      </c>
      <c r="V4" s="65" t="str">
        <f>IF(AI4="","",VLOOKUP(AI4,換算表!$I$3:$K$17,2,0))</f>
        <v/>
      </c>
      <c r="W4" s="66" t="str">
        <f t="shared" ref="W4:W22" si="7">IF(U4&amp;V4="","",SUM(U4:V4))</f>
        <v/>
      </c>
      <c r="X4" s="75" t="str">
        <f>IF($A4="","",IF(VLOOKUP($A4,'入力用（色付きの枠に直接入力）'!$B$12:$AB$65,6,0)="","",VLOOKUP($A4,'入力用（色付きの枠に直接入力）'!$B$12:$AB$65,6,0)))</f>
        <v/>
      </c>
      <c r="Y4" s="76" t="str">
        <f>IF($B4="","",IF(VLOOKUP($B4,'入力用（色付きの枠に直接入力）'!$B$12:$AB$65,6,0)="","",VLOOKUP($B4,'入力用（色付きの枠に直接入力）'!$B$12:$AB$65,6,0)))</f>
        <v/>
      </c>
      <c r="Z4" s="75" t="str">
        <f>IF($A4="","",IF(VLOOKUP($A4,'入力用（色付きの枠に直接入力）'!$B$12:$AB$65,10,0)="","",VLOOKUP($A4,'入力用（色付きの枠に直接入力）'!$B$12:$AB$65,10,0)))</f>
        <v/>
      </c>
      <c r="AA4" s="76" t="str">
        <f>IF($B4="","",IF(VLOOKUP($B4,'入力用（色付きの枠に直接入力）'!$B$12:$AB$65,10,0)="","",VLOOKUP($B4,'入力用（色付きの枠に直接入力）'!$B$12:$AB$65,10,0)))</f>
        <v/>
      </c>
      <c r="AB4" s="75" t="str">
        <f>IF($A4="","",IF(VLOOKUP($A4,'入力用（色付きの枠に直接入力）'!$B$12:$AB$65,14,0)="","",VLOOKUP($A4,'入力用（色付きの枠に直接入力）'!$B$12:$AB$65,14,0)))</f>
        <v/>
      </c>
      <c r="AC4" s="76" t="str">
        <f>IF($B4="","",IF(VLOOKUP($B4,'入力用（色付きの枠に直接入力）'!$B$12:$AB$65,14,0)="","",VLOOKUP($B4,'入力用（色付きの枠に直接入力）'!$B$12:$AB$65,14,0)))</f>
        <v/>
      </c>
      <c r="AD4" s="75" t="str">
        <f>IF($A4="","",IF(VLOOKUP($A4,'入力用（色付きの枠に直接入力）'!$B$12:$AB$65,18,0)="","",VLOOKUP($A4,'入力用（色付きの枠に直接入力）'!$B$12:$AB$65,18,0)))</f>
        <v/>
      </c>
      <c r="AE4" s="76" t="str">
        <f>IF($B4="","",IF(VLOOKUP($B4,'入力用（色付きの枠に直接入力）'!$B$12:$AB$65,18,0)="","",VLOOKUP($B4,'入力用（色付きの枠に直接入力）'!$B$12:$AB$65,18,0)))</f>
        <v/>
      </c>
      <c r="AF4" s="75" t="str">
        <f>IF($A4="","",IF(VLOOKUP($A4,'入力用（色付きの枠に直接入力）'!$B$12:$AB$78,22,0)="","",VLOOKUP($A4,'入力用（色付きの枠に直接入力）'!$B$12:$AB$78,22,0)))</f>
        <v/>
      </c>
      <c r="AG4" s="76" t="str">
        <f>IF($B4="","",IF(VLOOKUP($B4,'入力用（色付きの枠に直接入力）'!$B$12:$AB$78,22,0)="","",VLOOKUP($B4,'入力用（色付きの枠に直接入力）'!$B$12:$AB$78,22,0)))</f>
        <v/>
      </c>
      <c r="AH4" s="75" t="str">
        <f>IF($A4="","",IF(VLOOKUP($A4,'入力用（色付きの枠に直接入力）'!$B$12:$AB$118,26,0)="","",VLOOKUP($A4,'入力用（色付きの枠に直接入力）'!$B$12:$AB$118,26,0)))</f>
        <v/>
      </c>
      <c r="AI4" s="76" t="str">
        <f>IF($B4="","",IF(VLOOKUP($B4,'入力用（色付きの枠に直接入力）'!$B$12:$AB$118,26,0)="","",VLOOKUP($B4,'入力用（色付きの枠に直接入力）'!$B$12:$AB$118,26,0)))</f>
        <v/>
      </c>
    </row>
    <row r="5" spans="1:35" ht="20.100000000000001" customHeight="1" x14ac:dyDescent="0.2">
      <c r="A5" s="52" t="str">
        <f>IF('入力用（色付きの枠に直接入力）'!$B16="","",'入力用（色付きの枠に直接入力）'!$B16)</f>
        <v/>
      </c>
      <c r="B5" s="53" t="str">
        <f>IF('入力用（色付きの枠に直接入力）'!$B17="","",'入力用（色付きの枠に直接入力）'!$B17)</f>
        <v/>
      </c>
      <c r="C5" s="50" t="str">
        <f>IF('入力用（色付きの枠に直接入力）'!$B$2="","",'入力用（色付きの枠に直接入力）'!$B$2)</f>
        <v/>
      </c>
      <c r="D5" s="54">
        <v>3</v>
      </c>
      <c r="E5" s="66">
        <f t="shared" si="1"/>
        <v>0</v>
      </c>
      <c r="F5" s="64" t="str">
        <f>IF(X5="","",IF('大会当日提出用（参加種別を選択）'!$AI$2="男子の部",VLOOKUP(X5,換算表!$AC$3:$AE$11,2,0),VLOOKUP(X5,換算表!$AC$15:$AE$23,2,0)))</f>
        <v/>
      </c>
      <c r="G5" s="65" t="str">
        <f>IF(Y5="","",IF('大会当日提出用（参加種別を選択）'!$AI$2="男子の部",VLOOKUP(Y5,換算表!$AC$3:$AE$11,2,0),VLOOKUP(Y5,換算表!$AC$15:$AE$23,2,0)))</f>
        <v/>
      </c>
      <c r="H5" s="66" t="str">
        <f t="shared" si="2"/>
        <v/>
      </c>
      <c r="I5" s="64" t="str">
        <f>IF(Z5="","",VLOOKUP(Z5,換算表!$Y$3:$AA$9,2,0))</f>
        <v/>
      </c>
      <c r="J5" s="65" t="str">
        <f>IF(AA5="","",VLOOKUP(AA5,換算表!$Y$3:$AA$9,2,0))</f>
        <v/>
      </c>
      <c r="K5" s="66" t="str">
        <f t="shared" si="3"/>
        <v/>
      </c>
      <c r="L5" s="64" t="str">
        <f>IF(AB5="","",VLOOKUP(AB5,換算表!$U$3:$W$9,2,0))</f>
        <v/>
      </c>
      <c r="M5" s="65" t="str">
        <f>IF(AC5="","",VLOOKUP(AC5,換算表!$U$3:$W$9,2,0))</f>
        <v/>
      </c>
      <c r="N5" s="66" t="str">
        <f t="shared" si="4"/>
        <v/>
      </c>
      <c r="O5" s="64" t="str">
        <f>IF(AD5="","",VLOOKUP(AD5,換算表!$Q$3:$S$11,2,0))</f>
        <v/>
      </c>
      <c r="P5" s="65" t="str">
        <f>IF(AE5="","",VLOOKUP(AE5,換算表!$Q$3:$S$11,2,0))</f>
        <v/>
      </c>
      <c r="Q5" s="66" t="str">
        <f t="shared" si="5"/>
        <v/>
      </c>
      <c r="R5" s="64" t="str">
        <f>IF(AF5="","",VLOOKUP(AF5,換算表!$M$3:$O$13,2,0))</f>
        <v/>
      </c>
      <c r="S5" s="65" t="str">
        <f>IF(AG5="","",VLOOKUP(AG5,換算表!$M$3:$O$13,2,0))</f>
        <v/>
      </c>
      <c r="T5" s="66" t="str">
        <f t="shared" si="6"/>
        <v/>
      </c>
      <c r="U5" s="64" t="str">
        <f>IF(AH5="","",VLOOKUP(AH5,換算表!$I$3:$K$17,2,0))</f>
        <v/>
      </c>
      <c r="V5" s="65" t="str">
        <f>IF(AI5="","",VLOOKUP(AI5,換算表!$I$3:$K$17,2,0))</f>
        <v/>
      </c>
      <c r="W5" s="66" t="str">
        <f t="shared" si="7"/>
        <v/>
      </c>
      <c r="X5" s="75" t="str">
        <f>IF($A5="","",IF(VLOOKUP($A5,'入力用（色付きの枠に直接入力）'!$B$12:$AB$65,6,0)="","",VLOOKUP($A5,'入力用（色付きの枠に直接入力）'!$B$12:$AB$65,6,0)))</f>
        <v/>
      </c>
      <c r="Y5" s="76" t="str">
        <f>IF($B5="","",IF(VLOOKUP($B5,'入力用（色付きの枠に直接入力）'!$B$12:$AB$65,6,0)="","",VLOOKUP($B5,'入力用（色付きの枠に直接入力）'!$B$12:$AB$65,6,0)))</f>
        <v/>
      </c>
      <c r="Z5" s="75" t="str">
        <f>IF($A5="","",IF(VLOOKUP($A5,'入力用（色付きの枠に直接入力）'!$B$12:$AB$65,10,0)="","",VLOOKUP($A5,'入力用（色付きの枠に直接入力）'!$B$12:$AB$65,10,0)))</f>
        <v/>
      </c>
      <c r="AA5" s="76" t="str">
        <f>IF($B5="","",IF(VLOOKUP($B5,'入力用（色付きの枠に直接入力）'!$B$12:$AB$65,10,0)="","",VLOOKUP($B5,'入力用（色付きの枠に直接入力）'!$B$12:$AB$65,10,0)))</f>
        <v/>
      </c>
      <c r="AB5" s="75" t="str">
        <f>IF($A5="","",IF(VLOOKUP($A5,'入力用（色付きの枠に直接入力）'!$B$12:$AB$65,14,0)="","",VLOOKUP($A5,'入力用（色付きの枠に直接入力）'!$B$12:$AB$65,14,0)))</f>
        <v/>
      </c>
      <c r="AC5" s="76" t="str">
        <f>IF($B5="","",IF(VLOOKUP($B5,'入力用（色付きの枠に直接入力）'!$B$12:$AB$65,14,0)="","",VLOOKUP($B5,'入力用（色付きの枠に直接入力）'!$B$12:$AB$65,14,0)))</f>
        <v/>
      </c>
      <c r="AD5" s="75" t="str">
        <f>IF($A5="","",IF(VLOOKUP($A5,'入力用（色付きの枠に直接入力）'!$B$12:$AB$65,18,0)="","",VLOOKUP($A5,'入力用（色付きの枠に直接入力）'!$B$12:$AB$65,18,0)))</f>
        <v/>
      </c>
      <c r="AE5" s="76" t="str">
        <f>IF($B5="","",IF(VLOOKUP($B5,'入力用（色付きの枠に直接入力）'!$B$12:$AB$65,18,0)="","",VLOOKUP($B5,'入力用（色付きの枠に直接入力）'!$B$12:$AB$65,18,0)))</f>
        <v/>
      </c>
      <c r="AF5" s="75" t="str">
        <f>IF($A5="","",IF(VLOOKUP($A5,'入力用（色付きの枠に直接入力）'!$B$12:$AB$78,22,0)="","",VLOOKUP($A5,'入力用（色付きの枠に直接入力）'!$B$12:$AB$78,22,0)))</f>
        <v/>
      </c>
      <c r="AG5" s="76" t="str">
        <f>IF($B5="","",IF(VLOOKUP($B5,'入力用（色付きの枠に直接入力）'!$B$12:$AB$78,22,0)="","",VLOOKUP($B5,'入力用（色付きの枠に直接入力）'!$B$12:$AB$78,22,0)))</f>
        <v/>
      </c>
      <c r="AH5" s="75" t="str">
        <f>IF($A5="","",IF(VLOOKUP($A5,'入力用（色付きの枠に直接入力）'!$B$12:$AB$118,26,0)="","",VLOOKUP($A5,'入力用（色付きの枠に直接入力）'!$B$12:$AB$118,26,0)))</f>
        <v/>
      </c>
      <c r="AI5" s="76" t="str">
        <f>IF($B5="","",IF(VLOOKUP($B5,'入力用（色付きの枠に直接入力）'!$B$12:$AB$118,26,0)="","",VLOOKUP($B5,'入力用（色付きの枠に直接入力）'!$B$12:$AB$118,26,0)))</f>
        <v/>
      </c>
    </row>
    <row r="6" spans="1:35" ht="20.100000000000001" customHeight="1" x14ac:dyDescent="0.2">
      <c r="A6" s="52" t="str">
        <f>IF('入力用（色付きの枠に直接入力）'!$B18="","",'入力用（色付きの枠に直接入力）'!$B18)</f>
        <v/>
      </c>
      <c r="B6" s="53" t="str">
        <f>IF('入力用（色付きの枠に直接入力）'!$B19="","",'入力用（色付きの枠に直接入力）'!$B19)</f>
        <v/>
      </c>
      <c r="C6" s="50" t="str">
        <f>IF('入力用（色付きの枠に直接入力）'!$B$2="","",'入力用（色付きの枠に直接入力）'!$B$2)</f>
        <v/>
      </c>
      <c r="D6" s="54">
        <v>4</v>
      </c>
      <c r="E6" s="66">
        <f t="shared" si="1"/>
        <v>0</v>
      </c>
      <c r="F6" s="64" t="str">
        <f>IF(X6="","",IF('大会当日提出用（参加種別を選択）'!$AI$2="男子の部",VLOOKUP(X6,換算表!$AC$3:$AE$11,2,0),VLOOKUP(X6,換算表!$AC$15:$AE$23,2,0)))</f>
        <v/>
      </c>
      <c r="G6" s="65" t="str">
        <f>IF(Y6="","",IF('大会当日提出用（参加種別を選択）'!$AI$2="男子の部",VLOOKUP(Y6,換算表!$AC$3:$AE$11,2,0),VLOOKUP(Y6,換算表!$AC$15:$AE$23,2,0)))</f>
        <v/>
      </c>
      <c r="H6" s="66" t="str">
        <f t="shared" si="2"/>
        <v/>
      </c>
      <c r="I6" s="64" t="str">
        <f>IF(Z6="","",VLOOKUP(Z6,換算表!$Y$3:$AA$9,2,0))</f>
        <v/>
      </c>
      <c r="J6" s="65" t="str">
        <f>IF(AA6="","",VLOOKUP(AA6,換算表!$Y$3:$AA$9,2,0))</f>
        <v/>
      </c>
      <c r="K6" s="66" t="str">
        <f t="shared" si="3"/>
        <v/>
      </c>
      <c r="L6" s="64" t="str">
        <f>IF(AB6="","",VLOOKUP(AB6,換算表!$U$3:$W$9,2,0))</f>
        <v/>
      </c>
      <c r="M6" s="65" t="str">
        <f>IF(AC6="","",VLOOKUP(AC6,換算表!$U$3:$W$9,2,0))</f>
        <v/>
      </c>
      <c r="N6" s="66" t="str">
        <f t="shared" si="4"/>
        <v/>
      </c>
      <c r="O6" s="64" t="str">
        <f>IF(AD6="","",VLOOKUP(AD6,換算表!$Q$3:$S$11,2,0))</f>
        <v/>
      </c>
      <c r="P6" s="65" t="str">
        <f>IF(AE6="","",VLOOKUP(AE6,換算表!$Q$3:$S$11,2,0))</f>
        <v/>
      </c>
      <c r="Q6" s="66" t="str">
        <f t="shared" si="5"/>
        <v/>
      </c>
      <c r="R6" s="64" t="str">
        <f>IF(AF6="","",VLOOKUP(AF6,換算表!$M$3:$O$13,2,0))</f>
        <v/>
      </c>
      <c r="S6" s="65" t="str">
        <f>IF(AG6="","",VLOOKUP(AG6,換算表!$M$3:$O$13,2,0))</f>
        <v/>
      </c>
      <c r="T6" s="66" t="str">
        <f t="shared" si="6"/>
        <v/>
      </c>
      <c r="U6" s="64" t="str">
        <f>IF(AH6="","",VLOOKUP(AH6,換算表!$I$3:$K$17,2,0))</f>
        <v/>
      </c>
      <c r="V6" s="65" t="str">
        <f>IF(AI6="","",VLOOKUP(AI6,換算表!$I$3:$K$17,2,0))</f>
        <v/>
      </c>
      <c r="W6" s="66" t="str">
        <f t="shared" si="7"/>
        <v/>
      </c>
      <c r="X6" s="75" t="str">
        <f>IF($A6="","",IF(VLOOKUP($A6,'入力用（色付きの枠に直接入力）'!$B$12:$AB$65,6,0)="","",VLOOKUP($A6,'入力用（色付きの枠に直接入力）'!$B$12:$AB$65,6,0)))</f>
        <v/>
      </c>
      <c r="Y6" s="76" t="str">
        <f>IF($B6="","",IF(VLOOKUP($B6,'入力用（色付きの枠に直接入力）'!$B$12:$AB$65,6,0)="","",VLOOKUP($B6,'入力用（色付きの枠に直接入力）'!$B$12:$AB$65,6,0)))</f>
        <v/>
      </c>
      <c r="Z6" s="75" t="str">
        <f>IF($A6="","",IF(VLOOKUP($A6,'入力用（色付きの枠に直接入力）'!$B$12:$AB$65,10,0)="","",VLOOKUP($A6,'入力用（色付きの枠に直接入力）'!$B$12:$AB$65,10,0)))</f>
        <v/>
      </c>
      <c r="AA6" s="76" t="str">
        <f>IF($B6="","",IF(VLOOKUP($B6,'入力用（色付きの枠に直接入力）'!$B$12:$AB$65,10,0)="","",VLOOKUP($B6,'入力用（色付きの枠に直接入力）'!$B$12:$AB$65,10,0)))</f>
        <v/>
      </c>
      <c r="AB6" s="75" t="str">
        <f>IF($A6="","",IF(VLOOKUP($A6,'入力用（色付きの枠に直接入力）'!$B$12:$AB$65,14,0)="","",VLOOKUP($A6,'入力用（色付きの枠に直接入力）'!$B$12:$AB$65,14,0)))</f>
        <v/>
      </c>
      <c r="AC6" s="76" t="str">
        <f>IF($B6="","",IF(VLOOKUP($B6,'入力用（色付きの枠に直接入力）'!$B$12:$AB$65,14,0)="","",VLOOKUP($B6,'入力用（色付きの枠に直接入力）'!$B$12:$AB$65,14,0)))</f>
        <v/>
      </c>
      <c r="AD6" s="75" t="str">
        <f>IF($A6="","",IF(VLOOKUP($A6,'入力用（色付きの枠に直接入力）'!$B$12:$AB$65,18,0)="","",VLOOKUP($A6,'入力用（色付きの枠に直接入力）'!$B$12:$AB$65,18,0)))</f>
        <v/>
      </c>
      <c r="AE6" s="76" t="str">
        <f>IF($B6="","",IF(VLOOKUP($B6,'入力用（色付きの枠に直接入力）'!$B$12:$AB$65,18,0)="","",VLOOKUP($B6,'入力用（色付きの枠に直接入力）'!$B$12:$AB$65,18,0)))</f>
        <v/>
      </c>
      <c r="AF6" s="75" t="str">
        <f>IF($A6="","",IF(VLOOKUP($A6,'入力用（色付きの枠に直接入力）'!$B$12:$AB$78,22,0)="","",VLOOKUP($A6,'入力用（色付きの枠に直接入力）'!$B$12:$AB$78,22,0)))</f>
        <v/>
      </c>
      <c r="AG6" s="76" t="str">
        <f>IF($B6="","",IF(VLOOKUP($B6,'入力用（色付きの枠に直接入力）'!$B$12:$AB$78,22,0)="","",VLOOKUP($B6,'入力用（色付きの枠に直接入力）'!$B$12:$AB$78,22,0)))</f>
        <v/>
      </c>
      <c r="AH6" s="75" t="str">
        <f>IF($A6="","",IF(VLOOKUP($A6,'入力用（色付きの枠に直接入力）'!$B$12:$AB$118,26,0)="","",VLOOKUP($A6,'入力用（色付きの枠に直接入力）'!$B$12:$AB$118,26,0)))</f>
        <v/>
      </c>
      <c r="AI6" s="76" t="str">
        <f>IF($B6="","",IF(VLOOKUP($B6,'入力用（色付きの枠に直接入力）'!$B$12:$AB$118,26,0)="","",VLOOKUP($B6,'入力用（色付きの枠に直接入力）'!$B$12:$AB$118,26,0)))</f>
        <v/>
      </c>
    </row>
    <row r="7" spans="1:35" ht="20.100000000000001" customHeight="1" x14ac:dyDescent="0.2">
      <c r="A7" s="52" t="str">
        <f>IF('入力用（色付きの枠に直接入力）'!$B20="","",'入力用（色付きの枠に直接入力）'!$B20)</f>
        <v/>
      </c>
      <c r="B7" s="53" t="str">
        <f>IF('入力用（色付きの枠に直接入力）'!$B21="","",'入力用（色付きの枠に直接入力）'!$B21)</f>
        <v/>
      </c>
      <c r="C7" s="50" t="str">
        <f>IF('入力用（色付きの枠に直接入力）'!$B$2="","",'入力用（色付きの枠に直接入力）'!$B$2)</f>
        <v/>
      </c>
      <c r="D7" s="54">
        <v>5</v>
      </c>
      <c r="E7" s="66">
        <f t="shared" si="1"/>
        <v>0</v>
      </c>
      <c r="F7" s="64" t="str">
        <f>IF(X7="","",IF('大会当日提出用（参加種別を選択）'!$AI$2="男子の部",VLOOKUP(X7,換算表!$AC$3:$AE$11,2,0),VLOOKUP(X7,換算表!$AC$15:$AE$23,2,0)))</f>
        <v/>
      </c>
      <c r="G7" s="65" t="str">
        <f>IF(Y7="","",IF('大会当日提出用（参加種別を選択）'!$AI$2="男子の部",VLOOKUP(Y7,換算表!$AC$3:$AE$11,2,0),VLOOKUP(Y7,換算表!$AC$15:$AE$23,2,0)))</f>
        <v/>
      </c>
      <c r="H7" s="66" t="str">
        <f t="shared" si="2"/>
        <v/>
      </c>
      <c r="I7" s="64" t="str">
        <f>IF(Z7="","",VLOOKUP(Z7,換算表!$Y$3:$AA$9,2,0))</f>
        <v/>
      </c>
      <c r="J7" s="65" t="str">
        <f>IF(AA7="","",VLOOKUP(AA7,換算表!$Y$3:$AA$9,2,0))</f>
        <v/>
      </c>
      <c r="K7" s="66" t="str">
        <f t="shared" si="3"/>
        <v/>
      </c>
      <c r="L7" s="64" t="str">
        <f>IF(AB7="","",VLOOKUP(AB7,換算表!$U$3:$W$9,2,0))</f>
        <v/>
      </c>
      <c r="M7" s="65" t="str">
        <f>IF(AC7="","",VLOOKUP(AC7,換算表!$U$3:$W$9,2,0))</f>
        <v/>
      </c>
      <c r="N7" s="66" t="str">
        <f t="shared" si="4"/>
        <v/>
      </c>
      <c r="O7" s="64" t="str">
        <f>IF(AD7="","",VLOOKUP(AD7,換算表!$Q$3:$S$11,2,0))</f>
        <v/>
      </c>
      <c r="P7" s="65" t="str">
        <f>IF(AE7="","",VLOOKUP(AE7,換算表!$Q$3:$S$11,2,0))</f>
        <v/>
      </c>
      <c r="Q7" s="66" t="str">
        <f t="shared" si="5"/>
        <v/>
      </c>
      <c r="R7" s="64" t="str">
        <f>IF(AF7="","",VLOOKUP(AF7,換算表!$M$3:$O$13,2,0))</f>
        <v/>
      </c>
      <c r="S7" s="65" t="str">
        <f>IF(AG7="","",VLOOKUP(AG7,換算表!$M$3:$O$13,2,0))</f>
        <v/>
      </c>
      <c r="T7" s="66" t="str">
        <f t="shared" si="6"/>
        <v/>
      </c>
      <c r="U7" s="64" t="str">
        <f>IF(AH7="","",VLOOKUP(AH7,換算表!$I$3:$K$17,2,0))</f>
        <v/>
      </c>
      <c r="V7" s="65" t="str">
        <f>IF(AI7="","",VLOOKUP(AI7,換算表!$I$3:$K$17,2,0))</f>
        <v/>
      </c>
      <c r="W7" s="66" t="str">
        <f t="shared" si="7"/>
        <v/>
      </c>
      <c r="X7" s="75" t="str">
        <f>IF($A7="","",IF(VLOOKUP($A7,'入力用（色付きの枠に直接入力）'!$B$12:$AB$65,6,0)="","",VLOOKUP($A7,'入力用（色付きの枠に直接入力）'!$B$12:$AB$65,6,0)))</f>
        <v/>
      </c>
      <c r="Y7" s="76" t="str">
        <f>IF($B7="","",IF(VLOOKUP($B7,'入力用（色付きの枠に直接入力）'!$B$12:$AB$65,6,0)="","",VLOOKUP($B7,'入力用（色付きの枠に直接入力）'!$B$12:$AB$65,6,0)))</f>
        <v/>
      </c>
      <c r="Z7" s="75" t="str">
        <f>IF($A7="","",IF(VLOOKUP($A7,'入力用（色付きの枠に直接入力）'!$B$12:$AB$65,10,0)="","",VLOOKUP($A7,'入力用（色付きの枠に直接入力）'!$B$12:$AB$65,10,0)))</f>
        <v/>
      </c>
      <c r="AA7" s="76" t="str">
        <f>IF($B7="","",IF(VLOOKUP($B7,'入力用（色付きの枠に直接入力）'!$B$12:$AB$65,10,0)="","",VLOOKUP($B7,'入力用（色付きの枠に直接入力）'!$B$12:$AB$65,10,0)))</f>
        <v/>
      </c>
      <c r="AB7" s="75" t="str">
        <f>IF($A7="","",IF(VLOOKUP($A7,'入力用（色付きの枠に直接入力）'!$B$12:$AB$65,14,0)="","",VLOOKUP($A7,'入力用（色付きの枠に直接入力）'!$B$12:$AB$65,14,0)))</f>
        <v/>
      </c>
      <c r="AC7" s="76" t="str">
        <f>IF($B7="","",IF(VLOOKUP($B7,'入力用（色付きの枠に直接入力）'!$B$12:$AB$65,14,0)="","",VLOOKUP($B7,'入力用（色付きの枠に直接入力）'!$B$12:$AB$65,14,0)))</f>
        <v/>
      </c>
      <c r="AD7" s="75" t="str">
        <f>IF($A7="","",IF(VLOOKUP($A7,'入力用（色付きの枠に直接入力）'!$B$12:$AB$65,18,0)="","",VLOOKUP($A7,'入力用（色付きの枠に直接入力）'!$B$12:$AB$65,18,0)))</f>
        <v/>
      </c>
      <c r="AE7" s="76" t="str">
        <f>IF($B7="","",IF(VLOOKUP($B7,'入力用（色付きの枠に直接入力）'!$B$12:$AB$65,18,0)="","",VLOOKUP($B7,'入力用（色付きの枠に直接入力）'!$B$12:$AB$65,18,0)))</f>
        <v/>
      </c>
      <c r="AF7" s="75" t="str">
        <f>IF($A7="","",IF(VLOOKUP($A7,'入力用（色付きの枠に直接入力）'!$B$12:$AB$78,22,0)="","",VLOOKUP($A7,'入力用（色付きの枠に直接入力）'!$B$12:$AB$78,22,0)))</f>
        <v/>
      </c>
      <c r="AG7" s="76" t="str">
        <f>IF($B7="","",IF(VLOOKUP($B7,'入力用（色付きの枠に直接入力）'!$B$12:$AB$78,22,0)="","",VLOOKUP($B7,'入力用（色付きの枠に直接入力）'!$B$12:$AB$78,22,0)))</f>
        <v/>
      </c>
      <c r="AH7" s="75" t="str">
        <f>IF($A7="","",IF(VLOOKUP($A7,'入力用（色付きの枠に直接入力）'!$B$12:$AB$118,26,0)="","",VLOOKUP($A7,'入力用（色付きの枠に直接入力）'!$B$12:$AB$118,26,0)))</f>
        <v/>
      </c>
      <c r="AI7" s="76" t="str">
        <f>IF($B7="","",IF(VLOOKUP($B7,'入力用（色付きの枠に直接入力）'!$B$12:$AB$118,26,0)="","",VLOOKUP($B7,'入力用（色付きの枠に直接入力）'!$B$12:$AB$118,26,0)))</f>
        <v/>
      </c>
    </row>
    <row r="8" spans="1:35" ht="20.100000000000001" customHeight="1" x14ac:dyDescent="0.2">
      <c r="A8" s="52" t="str">
        <f>IF('入力用（色付きの枠に直接入力）'!$B22="","",'入力用（色付きの枠に直接入力）'!$B22)</f>
        <v/>
      </c>
      <c r="B8" s="53" t="str">
        <f>IF('入力用（色付きの枠に直接入力）'!$B23="","",'入力用（色付きの枠に直接入力）'!$B23)</f>
        <v/>
      </c>
      <c r="C8" s="50" t="str">
        <f>IF('入力用（色付きの枠に直接入力）'!$B$2="","",'入力用（色付きの枠に直接入力）'!$B$2)</f>
        <v/>
      </c>
      <c r="D8" s="54">
        <v>6</v>
      </c>
      <c r="E8" s="66">
        <f t="shared" si="1"/>
        <v>0</v>
      </c>
      <c r="F8" s="64" t="str">
        <f>IF(X8="","",IF('大会当日提出用（参加種別を選択）'!$AI$2="男子の部",VLOOKUP(X8,換算表!$AC$3:$AE$11,2,0),VLOOKUP(X8,換算表!$AC$15:$AE$23,2,0)))</f>
        <v/>
      </c>
      <c r="G8" s="65" t="str">
        <f>IF(Y8="","",IF('大会当日提出用（参加種別を選択）'!$AI$2="男子の部",VLOOKUP(Y8,換算表!$AC$3:$AE$11,2,0),VLOOKUP(Y8,換算表!$AC$15:$AE$23,2,0)))</f>
        <v/>
      </c>
      <c r="H8" s="66" t="str">
        <f t="shared" si="2"/>
        <v/>
      </c>
      <c r="I8" s="64" t="str">
        <f>IF(Z8="","",VLOOKUP(Z8,換算表!$Y$3:$AA$9,2,0))</f>
        <v/>
      </c>
      <c r="J8" s="65" t="str">
        <f>IF(AA8="","",VLOOKUP(AA8,換算表!$Y$3:$AA$9,2,0))</f>
        <v/>
      </c>
      <c r="K8" s="66" t="str">
        <f t="shared" si="3"/>
        <v/>
      </c>
      <c r="L8" s="64" t="str">
        <f>IF(AB8="","",VLOOKUP(AB8,換算表!$U$3:$W$9,2,0))</f>
        <v/>
      </c>
      <c r="M8" s="65" t="str">
        <f>IF(AC8="","",VLOOKUP(AC8,換算表!$U$3:$W$9,2,0))</f>
        <v/>
      </c>
      <c r="N8" s="66" t="str">
        <f t="shared" si="4"/>
        <v/>
      </c>
      <c r="O8" s="64" t="str">
        <f>IF(AD8="","",VLOOKUP(AD8,換算表!$Q$3:$S$11,2,0))</f>
        <v/>
      </c>
      <c r="P8" s="65" t="str">
        <f>IF(AE8="","",VLOOKUP(AE8,換算表!$Q$3:$S$11,2,0))</f>
        <v/>
      </c>
      <c r="Q8" s="66" t="str">
        <f t="shared" si="5"/>
        <v/>
      </c>
      <c r="R8" s="64" t="str">
        <f>IF(AF8="","",VLOOKUP(AF8,換算表!$M$3:$O$13,2,0))</f>
        <v/>
      </c>
      <c r="S8" s="65" t="str">
        <f>IF(AG8="","",VLOOKUP(AG8,換算表!$M$3:$O$13,2,0))</f>
        <v/>
      </c>
      <c r="T8" s="66" t="str">
        <f t="shared" si="6"/>
        <v/>
      </c>
      <c r="U8" s="64" t="str">
        <f>IF(AH8="","",VLOOKUP(AH8,換算表!$I$3:$K$17,2,0))</f>
        <v/>
      </c>
      <c r="V8" s="65" t="str">
        <f>IF(AI8="","",VLOOKUP(AI8,換算表!$I$3:$K$17,2,0))</f>
        <v/>
      </c>
      <c r="W8" s="66" t="str">
        <f t="shared" si="7"/>
        <v/>
      </c>
      <c r="X8" s="75" t="str">
        <f>IF($A8="","",IF(VLOOKUP($A8,'入力用（色付きの枠に直接入力）'!$B$12:$AB$65,6,0)="","",VLOOKUP($A8,'入力用（色付きの枠に直接入力）'!$B$12:$AB$65,6,0)))</f>
        <v/>
      </c>
      <c r="Y8" s="76" t="str">
        <f>IF($B8="","",IF(VLOOKUP($B8,'入力用（色付きの枠に直接入力）'!$B$12:$AB$65,6,0)="","",VLOOKUP($B8,'入力用（色付きの枠に直接入力）'!$B$12:$AB$65,6,0)))</f>
        <v/>
      </c>
      <c r="Z8" s="75" t="str">
        <f>IF($A8="","",IF(VLOOKUP($A8,'入力用（色付きの枠に直接入力）'!$B$12:$AB$65,10,0)="","",VLOOKUP($A8,'入力用（色付きの枠に直接入力）'!$B$12:$AB$65,10,0)))</f>
        <v/>
      </c>
      <c r="AA8" s="76" t="str">
        <f>IF($B8="","",IF(VLOOKUP($B8,'入力用（色付きの枠に直接入力）'!$B$12:$AB$65,10,0)="","",VLOOKUP($B8,'入力用（色付きの枠に直接入力）'!$B$12:$AB$65,10,0)))</f>
        <v/>
      </c>
      <c r="AB8" s="75" t="str">
        <f>IF($A8="","",IF(VLOOKUP($A8,'入力用（色付きの枠に直接入力）'!$B$12:$AB$65,14,0)="","",VLOOKUP($A8,'入力用（色付きの枠に直接入力）'!$B$12:$AB$65,14,0)))</f>
        <v/>
      </c>
      <c r="AC8" s="76" t="str">
        <f>IF($B8="","",IF(VLOOKUP($B8,'入力用（色付きの枠に直接入力）'!$B$12:$AB$65,14,0)="","",VLOOKUP($B8,'入力用（色付きの枠に直接入力）'!$B$12:$AB$65,14,0)))</f>
        <v/>
      </c>
      <c r="AD8" s="75" t="str">
        <f>IF($A8="","",IF(VLOOKUP($A8,'入力用（色付きの枠に直接入力）'!$B$12:$AB$65,18,0)="","",VLOOKUP($A8,'入力用（色付きの枠に直接入力）'!$B$12:$AB$65,18,0)))</f>
        <v/>
      </c>
      <c r="AE8" s="76" t="str">
        <f>IF($B8="","",IF(VLOOKUP($B8,'入力用（色付きの枠に直接入力）'!$B$12:$AB$65,18,0)="","",VLOOKUP($B8,'入力用（色付きの枠に直接入力）'!$B$12:$AB$65,18,0)))</f>
        <v/>
      </c>
      <c r="AF8" s="75" t="str">
        <f>IF($A8="","",IF(VLOOKUP($A8,'入力用（色付きの枠に直接入力）'!$B$12:$AB$78,22,0)="","",VLOOKUP($A8,'入力用（色付きの枠に直接入力）'!$B$12:$AB$78,22,0)))</f>
        <v/>
      </c>
      <c r="AG8" s="76" t="str">
        <f>IF($B8="","",IF(VLOOKUP($B8,'入力用（色付きの枠に直接入力）'!$B$12:$AB$78,22,0)="","",VLOOKUP($B8,'入力用（色付きの枠に直接入力）'!$B$12:$AB$78,22,0)))</f>
        <v/>
      </c>
      <c r="AH8" s="75" t="str">
        <f>IF($A8="","",IF(VLOOKUP($A8,'入力用（色付きの枠に直接入力）'!$B$12:$AB$118,26,0)="","",VLOOKUP($A8,'入力用（色付きの枠に直接入力）'!$B$12:$AB$118,26,0)))</f>
        <v/>
      </c>
      <c r="AI8" s="76" t="str">
        <f>IF($B8="","",IF(VLOOKUP($B8,'入力用（色付きの枠に直接入力）'!$B$12:$AB$118,26,0)="","",VLOOKUP($B8,'入力用（色付きの枠に直接入力）'!$B$12:$AB$118,26,0)))</f>
        <v/>
      </c>
    </row>
    <row r="9" spans="1:35" ht="20.100000000000001" customHeight="1" x14ac:dyDescent="0.2">
      <c r="A9" s="52" t="str">
        <f>IF('入力用（色付きの枠に直接入力）'!$B24="","",'入力用（色付きの枠に直接入力）'!$B24)</f>
        <v/>
      </c>
      <c r="B9" s="53" t="str">
        <f>IF('入力用（色付きの枠に直接入力）'!$B25="","",'入力用（色付きの枠に直接入力）'!$B25)</f>
        <v/>
      </c>
      <c r="C9" s="50" t="str">
        <f>IF('入力用（色付きの枠に直接入力）'!$B$2="","",'入力用（色付きの枠に直接入力）'!$B$2)</f>
        <v/>
      </c>
      <c r="D9" s="54">
        <v>7</v>
      </c>
      <c r="E9" s="66">
        <f t="shared" si="1"/>
        <v>0</v>
      </c>
      <c r="F9" s="64" t="str">
        <f>IF(X9="","",IF('大会当日提出用（参加種別を選択）'!$AI$2="男子の部",VLOOKUP(X9,換算表!$AC$3:$AE$11,2,0),VLOOKUP(X9,換算表!$AC$15:$AE$23,2,0)))</f>
        <v/>
      </c>
      <c r="G9" s="65" t="str">
        <f>IF(Y9="","",IF('大会当日提出用（参加種別を選択）'!$AI$2="男子の部",VLOOKUP(Y9,換算表!$AC$3:$AE$11,2,0),VLOOKUP(Y9,換算表!$AC$15:$AE$23,2,0)))</f>
        <v/>
      </c>
      <c r="H9" s="66" t="str">
        <f t="shared" si="2"/>
        <v/>
      </c>
      <c r="I9" s="64" t="str">
        <f>IF(Z9="","",VLOOKUP(Z9,換算表!$Y$3:$AA$9,2,0))</f>
        <v/>
      </c>
      <c r="J9" s="65" t="str">
        <f>IF(AA9="","",VLOOKUP(AA9,換算表!$Y$3:$AA$9,2,0))</f>
        <v/>
      </c>
      <c r="K9" s="66" t="str">
        <f t="shared" si="3"/>
        <v/>
      </c>
      <c r="L9" s="64" t="str">
        <f>IF(AB9="","",VLOOKUP(AB9,換算表!$U$3:$W$9,2,0))</f>
        <v/>
      </c>
      <c r="M9" s="65" t="str">
        <f>IF(AC9="","",VLOOKUP(AC9,換算表!$U$3:$W$9,2,0))</f>
        <v/>
      </c>
      <c r="N9" s="66" t="str">
        <f t="shared" si="4"/>
        <v/>
      </c>
      <c r="O9" s="64" t="str">
        <f>IF(AD9="","",VLOOKUP(AD9,換算表!$Q$3:$S$11,2,0))</f>
        <v/>
      </c>
      <c r="P9" s="65" t="str">
        <f>IF(AE9="","",VLOOKUP(AE9,換算表!$Q$3:$S$11,2,0))</f>
        <v/>
      </c>
      <c r="Q9" s="66" t="str">
        <f t="shared" si="5"/>
        <v/>
      </c>
      <c r="R9" s="64" t="str">
        <f>IF(AF9="","",VLOOKUP(AF9,換算表!$M$3:$O$13,2,0))</f>
        <v/>
      </c>
      <c r="S9" s="65" t="str">
        <f>IF(AG9="","",VLOOKUP(AG9,換算表!$M$3:$O$13,2,0))</f>
        <v/>
      </c>
      <c r="T9" s="66" t="str">
        <f t="shared" si="6"/>
        <v/>
      </c>
      <c r="U9" s="64" t="str">
        <f>IF(AH9="","",VLOOKUP(AH9,換算表!$I$3:$K$17,2,0))</f>
        <v/>
      </c>
      <c r="V9" s="65" t="str">
        <f>IF(AI9="","",VLOOKUP(AI9,換算表!$I$3:$K$17,2,0))</f>
        <v/>
      </c>
      <c r="W9" s="66" t="str">
        <f t="shared" si="7"/>
        <v/>
      </c>
      <c r="X9" s="75" t="str">
        <f>IF($A9="","",IF(VLOOKUP($A9,'入力用（色付きの枠に直接入力）'!$B$12:$AB$65,6,0)="","",VLOOKUP($A9,'入力用（色付きの枠に直接入力）'!$B$12:$AB$65,6,0)))</f>
        <v/>
      </c>
      <c r="Y9" s="76" t="str">
        <f>IF($B9="","",IF(VLOOKUP($B9,'入力用（色付きの枠に直接入力）'!$B$12:$AB$65,6,0)="","",VLOOKUP($B9,'入力用（色付きの枠に直接入力）'!$B$12:$AB$65,6,0)))</f>
        <v/>
      </c>
      <c r="Z9" s="75" t="str">
        <f>IF($A9="","",IF(VLOOKUP($A9,'入力用（色付きの枠に直接入力）'!$B$12:$AB$65,10,0)="","",VLOOKUP($A9,'入力用（色付きの枠に直接入力）'!$B$12:$AB$65,10,0)))</f>
        <v/>
      </c>
      <c r="AA9" s="76" t="str">
        <f>IF($B9="","",IF(VLOOKUP($B9,'入力用（色付きの枠に直接入力）'!$B$12:$AB$65,10,0)="","",VLOOKUP($B9,'入力用（色付きの枠に直接入力）'!$B$12:$AB$65,10,0)))</f>
        <v/>
      </c>
      <c r="AB9" s="75" t="str">
        <f>IF($A9="","",IF(VLOOKUP($A9,'入力用（色付きの枠に直接入力）'!$B$12:$AB$65,14,0)="","",VLOOKUP($A9,'入力用（色付きの枠に直接入力）'!$B$12:$AB$65,14,0)))</f>
        <v/>
      </c>
      <c r="AC9" s="76" t="str">
        <f>IF($B9="","",IF(VLOOKUP($B9,'入力用（色付きの枠に直接入力）'!$B$12:$AB$65,14,0)="","",VLOOKUP($B9,'入力用（色付きの枠に直接入力）'!$B$12:$AB$65,14,0)))</f>
        <v/>
      </c>
      <c r="AD9" s="75" t="str">
        <f>IF($A9="","",IF(VLOOKUP($A9,'入力用（色付きの枠に直接入力）'!$B$12:$AB$65,18,0)="","",VLOOKUP($A9,'入力用（色付きの枠に直接入力）'!$B$12:$AB$65,18,0)))</f>
        <v/>
      </c>
      <c r="AE9" s="76" t="str">
        <f>IF($B9="","",IF(VLOOKUP($B9,'入力用（色付きの枠に直接入力）'!$B$12:$AB$65,18,0)="","",VLOOKUP($B9,'入力用（色付きの枠に直接入力）'!$B$12:$AB$65,18,0)))</f>
        <v/>
      </c>
      <c r="AF9" s="75" t="str">
        <f>IF($A9="","",IF(VLOOKUP($A9,'入力用（色付きの枠に直接入力）'!$B$12:$AB$78,22,0)="","",VLOOKUP($A9,'入力用（色付きの枠に直接入力）'!$B$12:$AB$78,22,0)))</f>
        <v/>
      </c>
      <c r="AG9" s="76" t="str">
        <f>IF($B9="","",IF(VLOOKUP($B9,'入力用（色付きの枠に直接入力）'!$B$12:$AB$78,22,0)="","",VLOOKUP($B9,'入力用（色付きの枠に直接入力）'!$B$12:$AB$78,22,0)))</f>
        <v/>
      </c>
      <c r="AH9" s="75" t="str">
        <f>IF($A9="","",IF(VLOOKUP($A9,'入力用（色付きの枠に直接入力）'!$B$12:$AB$118,26,0)="","",VLOOKUP($A9,'入力用（色付きの枠に直接入力）'!$B$12:$AB$118,26,0)))</f>
        <v/>
      </c>
      <c r="AI9" s="76" t="str">
        <f>IF($B9="","",IF(VLOOKUP($B9,'入力用（色付きの枠に直接入力）'!$B$12:$AB$118,26,0)="","",VLOOKUP($B9,'入力用（色付きの枠に直接入力）'!$B$12:$AB$118,26,0)))</f>
        <v/>
      </c>
    </row>
    <row r="10" spans="1:35" ht="20.100000000000001" customHeight="1" x14ac:dyDescent="0.2">
      <c r="A10" s="52" t="str">
        <f>IF('入力用（色付きの枠に直接入力）'!$B26="","",'入力用（色付きの枠に直接入力）'!$B26)</f>
        <v/>
      </c>
      <c r="B10" s="53" t="str">
        <f>IF('入力用（色付きの枠に直接入力）'!$B27="","",'入力用（色付きの枠に直接入力）'!$B27)</f>
        <v/>
      </c>
      <c r="C10" s="50" t="str">
        <f>IF('入力用（色付きの枠に直接入力）'!$B$2="","",'入力用（色付きの枠に直接入力）'!$B$2)</f>
        <v/>
      </c>
      <c r="D10" s="54">
        <v>8</v>
      </c>
      <c r="E10" s="66">
        <f t="shared" si="1"/>
        <v>0</v>
      </c>
      <c r="F10" s="64" t="str">
        <f>IF(X10="","",IF('大会当日提出用（参加種別を選択）'!$AI$2="男子の部",VLOOKUP(X10,換算表!$AC$3:$AE$11,2,0),VLOOKUP(X10,換算表!$AC$15:$AE$23,2,0)))</f>
        <v/>
      </c>
      <c r="G10" s="65" t="str">
        <f>IF(Y10="","",IF('大会当日提出用（参加種別を選択）'!$AI$2="男子の部",VLOOKUP(Y10,換算表!$AC$3:$AE$11,2,0),VLOOKUP(Y10,換算表!$AC$15:$AE$23,2,0)))</f>
        <v/>
      </c>
      <c r="H10" s="66" t="str">
        <f t="shared" si="2"/>
        <v/>
      </c>
      <c r="I10" s="64" t="str">
        <f>IF(Z10="","",VLOOKUP(Z10,換算表!$Y$3:$AA$9,2,0))</f>
        <v/>
      </c>
      <c r="J10" s="65" t="str">
        <f>IF(AA10="","",VLOOKUP(AA10,換算表!$Y$3:$AA$9,2,0))</f>
        <v/>
      </c>
      <c r="K10" s="66" t="str">
        <f t="shared" si="3"/>
        <v/>
      </c>
      <c r="L10" s="64" t="str">
        <f>IF(AB10="","",VLOOKUP(AB10,換算表!$U$3:$W$9,2,0))</f>
        <v/>
      </c>
      <c r="M10" s="65" t="str">
        <f>IF(AC10="","",VLOOKUP(AC10,換算表!$U$3:$W$9,2,0))</f>
        <v/>
      </c>
      <c r="N10" s="66" t="str">
        <f t="shared" si="4"/>
        <v/>
      </c>
      <c r="O10" s="64" t="str">
        <f>IF(AD10="","",VLOOKUP(AD10,換算表!$Q$3:$S$11,2,0))</f>
        <v/>
      </c>
      <c r="P10" s="65" t="str">
        <f>IF(AE10="","",VLOOKUP(AE10,換算表!$Q$3:$S$11,2,0))</f>
        <v/>
      </c>
      <c r="Q10" s="66" t="str">
        <f t="shared" si="5"/>
        <v/>
      </c>
      <c r="R10" s="64" t="str">
        <f>IF(AF10="","",VLOOKUP(AF10,換算表!$M$3:$O$13,2,0))</f>
        <v/>
      </c>
      <c r="S10" s="65" t="str">
        <f>IF(AG10="","",VLOOKUP(AG10,換算表!$M$3:$O$13,2,0))</f>
        <v/>
      </c>
      <c r="T10" s="66" t="str">
        <f t="shared" si="6"/>
        <v/>
      </c>
      <c r="U10" s="64" t="str">
        <f>IF(AH10="","",VLOOKUP(AH10,換算表!$I$3:$K$17,2,0))</f>
        <v/>
      </c>
      <c r="V10" s="65" t="str">
        <f>IF(AI10="","",VLOOKUP(AI10,換算表!$I$3:$K$17,2,0))</f>
        <v/>
      </c>
      <c r="W10" s="66" t="str">
        <f t="shared" si="7"/>
        <v/>
      </c>
      <c r="X10" s="75" t="str">
        <f>IF($A10="","",IF(VLOOKUP($A10,'入力用（色付きの枠に直接入力）'!$B$12:$AB$65,6,0)="","",VLOOKUP($A10,'入力用（色付きの枠に直接入力）'!$B$12:$AB$65,6,0)))</f>
        <v/>
      </c>
      <c r="Y10" s="76" t="str">
        <f>IF($B10="","",IF(VLOOKUP($B10,'入力用（色付きの枠に直接入力）'!$B$12:$AB$65,6,0)="","",VLOOKUP($B10,'入力用（色付きの枠に直接入力）'!$B$12:$AB$65,6,0)))</f>
        <v/>
      </c>
      <c r="Z10" s="75" t="str">
        <f>IF($A10="","",IF(VLOOKUP($A10,'入力用（色付きの枠に直接入力）'!$B$12:$AB$65,10,0)="","",VLOOKUP($A10,'入力用（色付きの枠に直接入力）'!$B$12:$AB$65,10,0)))</f>
        <v/>
      </c>
      <c r="AA10" s="76" t="str">
        <f>IF($B10="","",IF(VLOOKUP($B10,'入力用（色付きの枠に直接入力）'!$B$12:$AB$65,10,0)="","",VLOOKUP($B10,'入力用（色付きの枠に直接入力）'!$B$12:$AB$65,10,0)))</f>
        <v/>
      </c>
      <c r="AB10" s="75" t="str">
        <f>IF($A10="","",IF(VLOOKUP($A10,'入力用（色付きの枠に直接入力）'!$B$12:$AB$65,14,0)="","",VLOOKUP($A10,'入力用（色付きの枠に直接入力）'!$B$12:$AB$65,14,0)))</f>
        <v/>
      </c>
      <c r="AC10" s="76" t="str">
        <f>IF($B10="","",IF(VLOOKUP($B10,'入力用（色付きの枠に直接入力）'!$B$12:$AB$65,14,0)="","",VLOOKUP($B10,'入力用（色付きの枠に直接入力）'!$B$12:$AB$65,14,0)))</f>
        <v/>
      </c>
      <c r="AD10" s="75" t="str">
        <f>IF($A10="","",IF(VLOOKUP($A10,'入力用（色付きの枠に直接入力）'!$B$12:$AB$65,18,0)="","",VLOOKUP($A10,'入力用（色付きの枠に直接入力）'!$B$12:$AB$65,18,0)))</f>
        <v/>
      </c>
      <c r="AE10" s="76" t="str">
        <f>IF($B10="","",IF(VLOOKUP($B10,'入力用（色付きの枠に直接入力）'!$B$12:$AB$65,18,0)="","",VLOOKUP($B10,'入力用（色付きの枠に直接入力）'!$B$12:$AB$65,18,0)))</f>
        <v/>
      </c>
      <c r="AF10" s="75" t="str">
        <f>IF($A10="","",IF(VLOOKUP($A10,'入力用（色付きの枠に直接入力）'!$B$12:$AB$78,22,0)="","",VLOOKUP($A10,'入力用（色付きの枠に直接入力）'!$B$12:$AB$78,22,0)))</f>
        <v/>
      </c>
      <c r="AG10" s="76" t="str">
        <f>IF($B10="","",IF(VLOOKUP($B10,'入力用（色付きの枠に直接入力）'!$B$12:$AB$78,22,0)="","",VLOOKUP($B10,'入力用（色付きの枠に直接入力）'!$B$12:$AB$78,22,0)))</f>
        <v/>
      </c>
      <c r="AH10" s="75" t="str">
        <f>IF($A10="","",IF(VLOOKUP($A10,'入力用（色付きの枠に直接入力）'!$B$12:$AB$118,26,0)="","",VLOOKUP($A10,'入力用（色付きの枠に直接入力）'!$B$12:$AB$118,26,0)))</f>
        <v/>
      </c>
      <c r="AI10" s="76" t="str">
        <f>IF($B10="","",IF(VLOOKUP($B10,'入力用（色付きの枠に直接入力）'!$B$12:$AB$118,26,0)="","",VLOOKUP($B10,'入力用（色付きの枠に直接入力）'!$B$12:$AB$118,26,0)))</f>
        <v/>
      </c>
    </row>
    <row r="11" spans="1:35" ht="20.100000000000001" customHeight="1" x14ac:dyDescent="0.2">
      <c r="A11" s="52" t="str">
        <f>IF('入力用（色付きの枠に直接入力）'!$B28="","",'入力用（色付きの枠に直接入力）'!$B28)</f>
        <v/>
      </c>
      <c r="B11" s="53" t="str">
        <f>IF('入力用（色付きの枠に直接入力）'!$B29="","",'入力用（色付きの枠に直接入力）'!$B29)</f>
        <v/>
      </c>
      <c r="C11" s="50" t="str">
        <f>IF('入力用（色付きの枠に直接入力）'!$B$2="","",'入力用（色付きの枠に直接入力）'!$B$2)</f>
        <v/>
      </c>
      <c r="D11" s="54">
        <v>9</v>
      </c>
      <c r="E11" s="66">
        <f t="shared" si="1"/>
        <v>0</v>
      </c>
      <c r="F11" s="64" t="str">
        <f>IF(X11="","",IF('大会当日提出用（参加種別を選択）'!$AI$2="男子の部",VLOOKUP(X11,換算表!$AC$3:$AE$11,2,0),VLOOKUP(X11,換算表!$AC$15:$AE$23,2,0)))</f>
        <v/>
      </c>
      <c r="G11" s="65" t="str">
        <f>IF(Y11="","",IF('大会当日提出用（参加種別を選択）'!$AI$2="男子の部",VLOOKUP(Y11,換算表!$AC$3:$AE$11,2,0),VLOOKUP(Y11,換算表!$AC$15:$AE$23,2,0)))</f>
        <v/>
      </c>
      <c r="H11" s="66" t="str">
        <f t="shared" si="2"/>
        <v/>
      </c>
      <c r="I11" s="64" t="str">
        <f>IF(Z11="","",VLOOKUP(Z11,換算表!$Y$3:$AA$9,2,0))</f>
        <v/>
      </c>
      <c r="J11" s="65" t="str">
        <f>IF(AA11="","",VLOOKUP(AA11,換算表!$Y$3:$AA$9,2,0))</f>
        <v/>
      </c>
      <c r="K11" s="66" t="str">
        <f t="shared" si="3"/>
        <v/>
      </c>
      <c r="L11" s="64" t="str">
        <f>IF(AB11="","",VLOOKUP(AB11,換算表!$U$3:$W$9,2,0))</f>
        <v/>
      </c>
      <c r="M11" s="65" t="str">
        <f>IF(AC11="","",VLOOKUP(AC11,換算表!$U$3:$W$9,2,0))</f>
        <v/>
      </c>
      <c r="N11" s="66" t="str">
        <f t="shared" si="4"/>
        <v/>
      </c>
      <c r="O11" s="64" t="str">
        <f>IF(AD11="","",VLOOKUP(AD11,換算表!$Q$3:$S$11,2,0))</f>
        <v/>
      </c>
      <c r="P11" s="65" t="str">
        <f>IF(AE11="","",VLOOKUP(AE11,換算表!$Q$3:$S$11,2,0))</f>
        <v/>
      </c>
      <c r="Q11" s="66" t="str">
        <f t="shared" si="5"/>
        <v/>
      </c>
      <c r="R11" s="64" t="str">
        <f>IF(AF11="","",VLOOKUP(AF11,換算表!$M$3:$O$13,2,0))</f>
        <v/>
      </c>
      <c r="S11" s="65" t="str">
        <f>IF(AG11="","",VLOOKUP(AG11,換算表!$M$3:$O$13,2,0))</f>
        <v/>
      </c>
      <c r="T11" s="66" t="str">
        <f t="shared" si="6"/>
        <v/>
      </c>
      <c r="U11" s="64" t="str">
        <f>IF(AH11="","",VLOOKUP(AH11,換算表!$I$3:$K$17,2,0))</f>
        <v/>
      </c>
      <c r="V11" s="65" t="str">
        <f>IF(AI11="","",VLOOKUP(AI11,換算表!$I$3:$K$17,2,0))</f>
        <v/>
      </c>
      <c r="W11" s="66" t="str">
        <f t="shared" si="7"/>
        <v/>
      </c>
      <c r="X11" s="75" t="str">
        <f>IF($A11="","",IF(VLOOKUP($A11,'入力用（色付きの枠に直接入力）'!$B$12:$AB$65,6,0)="","",VLOOKUP($A11,'入力用（色付きの枠に直接入力）'!$B$12:$AB$65,6,0)))</f>
        <v/>
      </c>
      <c r="Y11" s="76" t="str">
        <f>IF($B11="","",IF(VLOOKUP($B11,'入力用（色付きの枠に直接入力）'!$B$12:$AB$65,6,0)="","",VLOOKUP($B11,'入力用（色付きの枠に直接入力）'!$B$12:$AB$65,6,0)))</f>
        <v/>
      </c>
      <c r="Z11" s="75" t="str">
        <f>IF($A11="","",IF(VLOOKUP($A11,'入力用（色付きの枠に直接入力）'!$B$12:$AB$65,10,0)="","",VLOOKUP($A11,'入力用（色付きの枠に直接入力）'!$B$12:$AB$65,10,0)))</f>
        <v/>
      </c>
      <c r="AA11" s="76" t="str">
        <f>IF($B11="","",IF(VLOOKUP($B11,'入力用（色付きの枠に直接入力）'!$B$12:$AB$65,10,0)="","",VLOOKUP($B11,'入力用（色付きの枠に直接入力）'!$B$12:$AB$65,10,0)))</f>
        <v/>
      </c>
      <c r="AB11" s="75" t="str">
        <f>IF($A11="","",IF(VLOOKUP($A11,'入力用（色付きの枠に直接入力）'!$B$12:$AB$65,14,0)="","",VLOOKUP($A11,'入力用（色付きの枠に直接入力）'!$B$12:$AB$65,14,0)))</f>
        <v/>
      </c>
      <c r="AC11" s="76" t="str">
        <f>IF($B11="","",IF(VLOOKUP($B11,'入力用（色付きの枠に直接入力）'!$B$12:$AB$65,14,0)="","",VLOOKUP($B11,'入力用（色付きの枠に直接入力）'!$B$12:$AB$65,14,0)))</f>
        <v/>
      </c>
      <c r="AD11" s="75" t="str">
        <f>IF($A11="","",IF(VLOOKUP($A11,'入力用（色付きの枠に直接入力）'!$B$12:$AB$65,18,0)="","",VLOOKUP($A11,'入力用（色付きの枠に直接入力）'!$B$12:$AB$65,18,0)))</f>
        <v/>
      </c>
      <c r="AE11" s="76" t="str">
        <f>IF($B11="","",IF(VLOOKUP($B11,'入力用（色付きの枠に直接入力）'!$B$12:$AB$65,18,0)="","",VLOOKUP($B11,'入力用（色付きの枠に直接入力）'!$B$12:$AB$65,18,0)))</f>
        <v/>
      </c>
      <c r="AF11" s="75" t="str">
        <f>IF($A11="","",IF(VLOOKUP($A11,'入力用（色付きの枠に直接入力）'!$B$12:$AB$78,22,0)="","",VLOOKUP($A11,'入力用（色付きの枠に直接入力）'!$B$12:$AB$78,22,0)))</f>
        <v/>
      </c>
      <c r="AG11" s="76" t="str">
        <f>IF($B11="","",IF(VLOOKUP($B11,'入力用（色付きの枠に直接入力）'!$B$12:$AB$78,22,0)="","",VLOOKUP($B11,'入力用（色付きの枠に直接入力）'!$B$12:$AB$78,22,0)))</f>
        <v/>
      </c>
      <c r="AH11" s="75" t="str">
        <f>IF($A11="","",IF(VLOOKUP($A11,'入力用（色付きの枠に直接入力）'!$B$12:$AB$118,26,0)="","",VLOOKUP($A11,'入力用（色付きの枠に直接入力）'!$B$12:$AB$118,26,0)))</f>
        <v/>
      </c>
      <c r="AI11" s="76" t="str">
        <f>IF($B11="","",IF(VLOOKUP($B11,'入力用（色付きの枠に直接入力）'!$B$12:$AB$118,26,0)="","",VLOOKUP($B11,'入力用（色付きの枠に直接入力）'!$B$12:$AB$118,26,0)))</f>
        <v/>
      </c>
    </row>
    <row r="12" spans="1:35" ht="20.100000000000001" customHeight="1" x14ac:dyDescent="0.2">
      <c r="A12" s="52" t="str">
        <f>IF('入力用（色付きの枠に直接入力）'!$B30="","",'入力用（色付きの枠に直接入力）'!$B30)</f>
        <v/>
      </c>
      <c r="B12" s="53" t="str">
        <f>IF('入力用（色付きの枠に直接入力）'!$B31="","",'入力用（色付きの枠に直接入力）'!$B31)</f>
        <v/>
      </c>
      <c r="C12" s="50" t="str">
        <f>IF('入力用（色付きの枠に直接入力）'!$B$2="","",'入力用（色付きの枠に直接入力）'!$B$2)</f>
        <v/>
      </c>
      <c r="D12" s="54">
        <v>10</v>
      </c>
      <c r="E12" s="66">
        <f t="shared" si="1"/>
        <v>0</v>
      </c>
      <c r="F12" s="64" t="str">
        <f>IF(X12="","",IF('大会当日提出用（参加種別を選択）'!$AI$2="男子の部",VLOOKUP(X12,換算表!$AC$3:$AE$11,2,0),VLOOKUP(X12,換算表!$AC$15:$AE$23,2,0)))</f>
        <v/>
      </c>
      <c r="G12" s="65" t="str">
        <f>IF(Y12="","",IF('大会当日提出用（参加種別を選択）'!$AI$2="男子の部",VLOOKUP(Y12,換算表!$AC$3:$AE$11,2,0),VLOOKUP(Y12,換算表!$AC$15:$AE$23,2,0)))</f>
        <v/>
      </c>
      <c r="H12" s="66" t="str">
        <f t="shared" si="2"/>
        <v/>
      </c>
      <c r="I12" s="64" t="str">
        <f>IF(Z12="","",VLOOKUP(Z12,換算表!$Y$3:$AA$9,2,0))</f>
        <v/>
      </c>
      <c r="J12" s="65" t="str">
        <f>IF(AA12="","",VLOOKUP(AA12,換算表!$Y$3:$AA$9,2,0))</f>
        <v/>
      </c>
      <c r="K12" s="66" t="str">
        <f t="shared" si="3"/>
        <v/>
      </c>
      <c r="L12" s="64" t="str">
        <f>IF(AB12="","",VLOOKUP(AB12,換算表!$U$3:$W$9,2,0))</f>
        <v/>
      </c>
      <c r="M12" s="65" t="str">
        <f>IF(AC12="","",VLOOKUP(AC12,換算表!$U$3:$W$9,2,0))</f>
        <v/>
      </c>
      <c r="N12" s="66" t="str">
        <f t="shared" si="4"/>
        <v/>
      </c>
      <c r="O12" s="64" t="str">
        <f>IF(AD12="","",VLOOKUP(AD12,換算表!$Q$3:$S$11,2,0))</f>
        <v/>
      </c>
      <c r="P12" s="65" t="str">
        <f>IF(AE12="","",VLOOKUP(AE12,換算表!$Q$3:$S$11,2,0))</f>
        <v/>
      </c>
      <c r="Q12" s="66" t="str">
        <f t="shared" si="5"/>
        <v/>
      </c>
      <c r="R12" s="64" t="str">
        <f>IF(AF12="","",VLOOKUP(AF12,換算表!$M$3:$O$13,2,0))</f>
        <v/>
      </c>
      <c r="S12" s="65" t="str">
        <f>IF(AG12="","",VLOOKUP(AG12,換算表!$M$3:$O$13,2,0))</f>
        <v/>
      </c>
      <c r="T12" s="66" t="str">
        <f t="shared" si="6"/>
        <v/>
      </c>
      <c r="U12" s="64" t="str">
        <f>IF(AH12="","",VLOOKUP(AH12,換算表!$I$3:$K$17,2,0))</f>
        <v/>
      </c>
      <c r="V12" s="65" t="str">
        <f>IF(AI12="","",VLOOKUP(AI12,換算表!$I$3:$K$17,2,0))</f>
        <v/>
      </c>
      <c r="W12" s="66" t="str">
        <f t="shared" si="7"/>
        <v/>
      </c>
      <c r="X12" s="75" t="str">
        <f>IF($A12="","",IF(VLOOKUP($A12,'入力用（色付きの枠に直接入力）'!$B$12:$AB$65,6,0)="","",VLOOKUP($A12,'入力用（色付きの枠に直接入力）'!$B$12:$AB$65,6,0)))</f>
        <v/>
      </c>
      <c r="Y12" s="76" t="str">
        <f>IF($B12="","",IF(VLOOKUP($B12,'入力用（色付きの枠に直接入力）'!$B$12:$AB$65,6,0)="","",VLOOKUP($B12,'入力用（色付きの枠に直接入力）'!$B$12:$AB$65,6,0)))</f>
        <v/>
      </c>
      <c r="Z12" s="75" t="str">
        <f>IF($A12="","",IF(VLOOKUP($A12,'入力用（色付きの枠に直接入力）'!$B$12:$AB$65,10,0)="","",VLOOKUP($A12,'入力用（色付きの枠に直接入力）'!$B$12:$AB$65,10,0)))</f>
        <v/>
      </c>
      <c r="AA12" s="76" t="str">
        <f>IF($B12="","",IF(VLOOKUP($B12,'入力用（色付きの枠に直接入力）'!$B$12:$AB$65,10,0)="","",VLOOKUP($B12,'入力用（色付きの枠に直接入力）'!$B$12:$AB$65,10,0)))</f>
        <v/>
      </c>
      <c r="AB12" s="75" t="str">
        <f>IF($A12="","",IF(VLOOKUP($A12,'入力用（色付きの枠に直接入力）'!$B$12:$AB$65,14,0)="","",VLOOKUP($A12,'入力用（色付きの枠に直接入力）'!$B$12:$AB$65,14,0)))</f>
        <v/>
      </c>
      <c r="AC12" s="76" t="str">
        <f>IF($B12="","",IF(VLOOKUP($B12,'入力用（色付きの枠に直接入力）'!$B$12:$AB$65,14,0)="","",VLOOKUP($B12,'入力用（色付きの枠に直接入力）'!$B$12:$AB$65,14,0)))</f>
        <v/>
      </c>
      <c r="AD12" s="75" t="str">
        <f>IF($A12="","",IF(VLOOKUP($A12,'入力用（色付きの枠に直接入力）'!$B$12:$AB$65,18,0)="","",VLOOKUP($A12,'入力用（色付きの枠に直接入力）'!$B$12:$AB$65,18,0)))</f>
        <v/>
      </c>
      <c r="AE12" s="76" t="str">
        <f>IF($B12="","",IF(VLOOKUP($B12,'入力用（色付きの枠に直接入力）'!$B$12:$AB$65,18,0)="","",VLOOKUP($B12,'入力用（色付きの枠に直接入力）'!$B$12:$AB$65,18,0)))</f>
        <v/>
      </c>
      <c r="AF12" s="75" t="str">
        <f>IF($A12="","",IF(VLOOKUP($A12,'入力用（色付きの枠に直接入力）'!$B$12:$AB$78,22,0)="","",VLOOKUP($A12,'入力用（色付きの枠に直接入力）'!$B$12:$AB$78,22,0)))</f>
        <v/>
      </c>
      <c r="AG12" s="76" t="str">
        <f>IF($B12="","",IF(VLOOKUP($B12,'入力用（色付きの枠に直接入力）'!$B$12:$AB$78,22,0)="","",VLOOKUP($B12,'入力用（色付きの枠に直接入力）'!$B$12:$AB$78,22,0)))</f>
        <v/>
      </c>
      <c r="AH12" s="75" t="str">
        <f>IF($A12="","",IF(VLOOKUP($A12,'入力用（色付きの枠に直接入力）'!$B$12:$AB$118,26,0)="","",VLOOKUP($A12,'入力用（色付きの枠に直接入力）'!$B$12:$AB$118,26,0)))</f>
        <v/>
      </c>
      <c r="AI12" s="76" t="str">
        <f>IF($B12="","",IF(VLOOKUP($B12,'入力用（色付きの枠に直接入力）'!$B$12:$AB$118,26,0)="","",VLOOKUP($B12,'入力用（色付きの枠に直接入力）'!$B$12:$AB$118,26,0)))</f>
        <v/>
      </c>
    </row>
    <row r="13" spans="1:35" ht="20.100000000000001" customHeight="1" x14ac:dyDescent="0.2">
      <c r="A13" s="52" t="str">
        <f>IF('入力用（色付きの枠に直接入力）'!$B32="","",'入力用（色付きの枠に直接入力）'!$B32)</f>
        <v/>
      </c>
      <c r="B13" s="53" t="str">
        <f>IF('入力用（色付きの枠に直接入力）'!$B33="","",'入力用（色付きの枠に直接入力）'!$B33)</f>
        <v/>
      </c>
      <c r="C13" s="50" t="str">
        <f>IF('入力用（色付きの枠に直接入力）'!$B$2="","",'入力用（色付きの枠に直接入力）'!$B$2)</f>
        <v/>
      </c>
      <c r="D13" s="54">
        <v>11</v>
      </c>
      <c r="E13" s="66">
        <f t="shared" si="1"/>
        <v>0</v>
      </c>
      <c r="F13" s="64" t="str">
        <f>IF(X13="","",IF('大会当日提出用（参加種別を選択）'!$AI$2="男子の部",VLOOKUP(X13,換算表!$AC$3:$AE$11,2,0),VLOOKUP(X13,換算表!$AC$15:$AE$23,2,0)))</f>
        <v/>
      </c>
      <c r="G13" s="65" t="str">
        <f>IF(Y13="","",IF('大会当日提出用（参加種別を選択）'!$AI$2="男子の部",VLOOKUP(Y13,換算表!$AC$3:$AE$11,2,0),VLOOKUP(Y13,換算表!$AC$15:$AE$23,2,0)))</f>
        <v/>
      </c>
      <c r="H13" s="66" t="str">
        <f t="shared" si="2"/>
        <v/>
      </c>
      <c r="I13" s="64" t="str">
        <f>IF(Z13="","",VLOOKUP(Z13,換算表!$Y$3:$AA$9,2,0))</f>
        <v/>
      </c>
      <c r="J13" s="65" t="str">
        <f>IF(AA13="","",VLOOKUP(AA13,換算表!$Y$3:$AA$9,2,0))</f>
        <v/>
      </c>
      <c r="K13" s="66" t="str">
        <f t="shared" si="3"/>
        <v/>
      </c>
      <c r="L13" s="64" t="str">
        <f>IF(AB13="","",VLOOKUP(AB13,換算表!$U$3:$W$9,2,0))</f>
        <v/>
      </c>
      <c r="M13" s="65" t="str">
        <f>IF(AC13="","",VLOOKUP(AC13,換算表!$U$3:$W$9,2,0))</f>
        <v/>
      </c>
      <c r="N13" s="66" t="str">
        <f t="shared" si="4"/>
        <v/>
      </c>
      <c r="O13" s="64" t="str">
        <f>IF(AD13="","",VLOOKUP(AD13,換算表!$Q$3:$S$11,2,0))</f>
        <v/>
      </c>
      <c r="P13" s="65" t="str">
        <f>IF(AE13="","",VLOOKUP(AE13,換算表!$Q$3:$S$11,2,0))</f>
        <v/>
      </c>
      <c r="Q13" s="66" t="str">
        <f t="shared" si="5"/>
        <v/>
      </c>
      <c r="R13" s="64" t="str">
        <f>IF(AF13="","",VLOOKUP(AF13,換算表!$M$3:$O$13,2,0))</f>
        <v/>
      </c>
      <c r="S13" s="65" t="str">
        <f>IF(AG13="","",VLOOKUP(AG13,換算表!$M$3:$O$13,2,0))</f>
        <v/>
      </c>
      <c r="T13" s="66" t="str">
        <f t="shared" si="6"/>
        <v/>
      </c>
      <c r="U13" s="64" t="str">
        <f>IF(AH13="","",VLOOKUP(AH13,換算表!$I$3:$K$17,2,0))</f>
        <v/>
      </c>
      <c r="V13" s="65" t="str">
        <f>IF(AI13="","",VLOOKUP(AI13,換算表!$I$3:$K$17,2,0))</f>
        <v/>
      </c>
      <c r="W13" s="66" t="str">
        <f t="shared" si="7"/>
        <v/>
      </c>
      <c r="X13" s="75" t="str">
        <f>IF($A13="","",IF(VLOOKUP($A13,'入力用（色付きの枠に直接入力）'!$B$12:$AB$65,6,0)="","",VLOOKUP($A13,'入力用（色付きの枠に直接入力）'!$B$12:$AB$65,6,0)))</f>
        <v/>
      </c>
      <c r="Y13" s="76" t="str">
        <f>IF($B13="","",IF(VLOOKUP($B13,'入力用（色付きの枠に直接入力）'!$B$12:$AB$65,6,0)="","",VLOOKUP($B13,'入力用（色付きの枠に直接入力）'!$B$12:$AB$65,6,0)))</f>
        <v/>
      </c>
      <c r="Z13" s="75" t="str">
        <f>IF($A13="","",IF(VLOOKUP($A13,'入力用（色付きの枠に直接入力）'!$B$12:$AB$65,10,0)="","",VLOOKUP($A13,'入力用（色付きの枠に直接入力）'!$B$12:$AB$65,10,0)))</f>
        <v/>
      </c>
      <c r="AA13" s="76" t="str">
        <f>IF($B13="","",IF(VLOOKUP($B13,'入力用（色付きの枠に直接入力）'!$B$12:$AB$65,10,0)="","",VLOOKUP($B13,'入力用（色付きの枠に直接入力）'!$B$12:$AB$65,10,0)))</f>
        <v/>
      </c>
      <c r="AB13" s="75" t="str">
        <f>IF($A13="","",IF(VLOOKUP($A13,'入力用（色付きの枠に直接入力）'!$B$12:$AB$65,14,0)="","",VLOOKUP($A13,'入力用（色付きの枠に直接入力）'!$B$12:$AB$65,14,0)))</f>
        <v/>
      </c>
      <c r="AC13" s="76" t="str">
        <f>IF($B13="","",IF(VLOOKUP($B13,'入力用（色付きの枠に直接入力）'!$B$12:$AB$65,14,0)="","",VLOOKUP($B13,'入力用（色付きの枠に直接入力）'!$B$12:$AB$65,14,0)))</f>
        <v/>
      </c>
      <c r="AD13" s="75" t="str">
        <f>IF($A13="","",IF(VLOOKUP($A13,'入力用（色付きの枠に直接入力）'!$B$12:$AB$65,18,0)="","",VLOOKUP($A13,'入力用（色付きの枠に直接入力）'!$B$12:$AB$65,18,0)))</f>
        <v/>
      </c>
      <c r="AE13" s="76" t="str">
        <f>IF($B13="","",IF(VLOOKUP($B13,'入力用（色付きの枠に直接入力）'!$B$12:$AB$65,18,0)="","",VLOOKUP($B13,'入力用（色付きの枠に直接入力）'!$B$12:$AB$65,18,0)))</f>
        <v/>
      </c>
      <c r="AF13" s="75" t="str">
        <f>IF($A13="","",IF(VLOOKUP($A13,'入力用（色付きの枠に直接入力）'!$B$12:$AB$78,22,0)="","",VLOOKUP($A13,'入力用（色付きの枠に直接入力）'!$B$12:$AB$78,22,0)))</f>
        <v/>
      </c>
      <c r="AG13" s="76" t="str">
        <f>IF($B13="","",IF(VLOOKUP($B13,'入力用（色付きの枠に直接入力）'!$B$12:$AB$78,22,0)="","",VLOOKUP($B13,'入力用（色付きの枠に直接入力）'!$B$12:$AB$78,22,0)))</f>
        <v/>
      </c>
      <c r="AH13" s="75" t="str">
        <f>IF($A13="","",IF(VLOOKUP($A13,'入力用（色付きの枠に直接入力）'!$B$12:$AB$118,26,0)="","",VLOOKUP($A13,'入力用（色付きの枠に直接入力）'!$B$12:$AB$118,26,0)))</f>
        <v/>
      </c>
      <c r="AI13" s="76" t="str">
        <f>IF($B13="","",IF(VLOOKUP($B13,'入力用（色付きの枠に直接入力）'!$B$12:$AB$118,26,0)="","",VLOOKUP($B13,'入力用（色付きの枠に直接入力）'!$B$12:$AB$118,26,0)))</f>
        <v/>
      </c>
    </row>
    <row r="14" spans="1:35" ht="20.100000000000001" customHeight="1" x14ac:dyDescent="0.2">
      <c r="A14" s="52" t="str">
        <f>IF('入力用（色付きの枠に直接入力）'!$B34="","",'入力用（色付きの枠に直接入力）'!$B34)</f>
        <v/>
      </c>
      <c r="B14" s="53" t="str">
        <f>IF('入力用（色付きの枠に直接入力）'!$B35="","",'入力用（色付きの枠に直接入力）'!$B35)</f>
        <v/>
      </c>
      <c r="C14" s="50" t="str">
        <f>IF('入力用（色付きの枠に直接入力）'!$B$2="","",'入力用（色付きの枠に直接入力）'!$B$2)</f>
        <v/>
      </c>
      <c r="D14" s="54">
        <v>12</v>
      </c>
      <c r="E14" s="66">
        <f t="shared" si="1"/>
        <v>0</v>
      </c>
      <c r="F14" s="64" t="str">
        <f>IF(X14="","",IF('大会当日提出用（参加種別を選択）'!$AI$2="男子の部",VLOOKUP(X14,換算表!$AC$3:$AE$11,2,0),VLOOKUP(X14,換算表!$AC$15:$AE$23,2,0)))</f>
        <v/>
      </c>
      <c r="G14" s="65" t="str">
        <f>IF(Y14="","",IF('大会当日提出用（参加種別を選択）'!$AI$2="男子の部",VLOOKUP(Y14,換算表!$AC$3:$AE$11,2,0),VLOOKUP(Y14,換算表!$AC$15:$AE$23,2,0)))</f>
        <v/>
      </c>
      <c r="H14" s="66" t="str">
        <f t="shared" si="2"/>
        <v/>
      </c>
      <c r="I14" s="64" t="str">
        <f>IF(Z14="","",VLOOKUP(Z14,換算表!$Y$3:$AA$9,2,0))</f>
        <v/>
      </c>
      <c r="J14" s="65" t="str">
        <f>IF(AA14="","",VLOOKUP(AA14,換算表!$Y$3:$AA$9,2,0))</f>
        <v/>
      </c>
      <c r="K14" s="66" t="str">
        <f t="shared" si="3"/>
        <v/>
      </c>
      <c r="L14" s="64" t="str">
        <f>IF(AB14="","",VLOOKUP(AB14,換算表!$U$3:$W$9,2,0))</f>
        <v/>
      </c>
      <c r="M14" s="65" t="str">
        <f>IF(AC14="","",VLOOKUP(AC14,換算表!$U$3:$W$9,2,0))</f>
        <v/>
      </c>
      <c r="N14" s="66" t="str">
        <f t="shared" si="4"/>
        <v/>
      </c>
      <c r="O14" s="64" t="str">
        <f>IF(AD14="","",VLOOKUP(AD14,換算表!$Q$3:$S$11,2,0))</f>
        <v/>
      </c>
      <c r="P14" s="65" t="str">
        <f>IF(AE14="","",VLOOKUP(AE14,換算表!$Q$3:$S$11,2,0))</f>
        <v/>
      </c>
      <c r="Q14" s="66" t="str">
        <f t="shared" si="5"/>
        <v/>
      </c>
      <c r="R14" s="64" t="str">
        <f>IF(AF14="","",VLOOKUP(AF14,換算表!$M$3:$O$13,2,0))</f>
        <v/>
      </c>
      <c r="S14" s="65" t="str">
        <f>IF(AG14="","",VLOOKUP(AG14,換算表!$M$3:$O$13,2,0))</f>
        <v/>
      </c>
      <c r="T14" s="66" t="str">
        <f t="shared" si="6"/>
        <v/>
      </c>
      <c r="U14" s="64" t="str">
        <f>IF(AH14="","",VLOOKUP(AH14,換算表!$I$3:$K$17,2,0))</f>
        <v/>
      </c>
      <c r="V14" s="65" t="str">
        <f>IF(AI14="","",VLOOKUP(AI14,換算表!$I$3:$K$17,2,0))</f>
        <v/>
      </c>
      <c r="W14" s="66" t="str">
        <f t="shared" si="7"/>
        <v/>
      </c>
      <c r="X14" s="75" t="str">
        <f>IF($A14="","",IF(VLOOKUP($A14,'入力用（色付きの枠に直接入力）'!$B$12:$AB$65,6,0)="","",VLOOKUP($A14,'入力用（色付きの枠に直接入力）'!$B$12:$AB$65,6,0)))</f>
        <v/>
      </c>
      <c r="Y14" s="76" t="str">
        <f>IF($B14="","",IF(VLOOKUP($B14,'入力用（色付きの枠に直接入力）'!$B$12:$AB$65,6,0)="","",VLOOKUP($B14,'入力用（色付きの枠に直接入力）'!$B$12:$AB$65,6,0)))</f>
        <v/>
      </c>
      <c r="Z14" s="75" t="str">
        <f>IF($A14="","",IF(VLOOKUP($A14,'入力用（色付きの枠に直接入力）'!$B$12:$AB$65,10,0)="","",VLOOKUP($A14,'入力用（色付きの枠に直接入力）'!$B$12:$AB$65,10,0)))</f>
        <v/>
      </c>
      <c r="AA14" s="76" t="str">
        <f>IF($B14="","",IF(VLOOKUP($B14,'入力用（色付きの枠に直接入力）'!$B$12:$AB$65,10,0)="","",VLOOKUP($B14,'入力用（色付きの枠に直接入力）'!$B$12:$AB$65,10,0)))</f>
        <v/>
      </c>
      <c r="AB14" s="75" t="str">
        <f>IF($A14="","",IF(VLOOKUP($A14,'入力用（色付きの枠に直接入力）'!$B$12:$AB$65,14,0)="","",VLOOKUP($A14,'入力用（色付きの枠に直接入力）'!$B$12:$AB$65,14,0)))</f>
        <v/>
      </c>
      <c r="AC14" s="76" t="str">
        <f>IF($B14="","",IF(VLOOKUP($B14,'入力用（色付きの枠に直接入力）'!$B$12:$AB$65,14,0)="","",VLOOKUP($B14,'入力用（色付きの枠に直接入力）'!$B$12:$AB$65,14,0)))</f>
        <v/>
      </c>
      <c r="AD14" s="75" t="str">
        <f>IF($A14="","",IF(VLOOKUP($A14,'入力用（色付きの枠に直接入力）'!$B$12:$AB$65,18,0)="","",VLOOKUP($A14,'入力用（色付きの枠に直接入力）'!$B$12:$AB$65,18,0)))</f>
        <v/>
      </c>
      <c r="AE14" s="76" t="str">
        <f>IF($B14="","",IF(VLOOKUP($B14,'入力用（色付きの枠に直接入力）'!$B$12:$AB$65,18,0)="","",VLOOKUP($B14,'入力用（色付きの枠に直接入力）'!$B$12:$AB$65,18,0)))</f>
        <v/>
      </c>
      <c r="AF14" s="75" t="str">
        <f>IF($A14="","",IF(VLOOKUP($A14,'入力用（色付きの枠に直接入力）'!$B$12:$AB$78,22,0)="","",VLOOKUP($A14,'入力用（色付きの枠に直接入力）'!$B$12:$AB$78,22,0)))</f>
        <v/>
      </c>
      <c r="AG14" s="76" t="str">
        <f>IF($B14="","",IF(VLOOKUP($B14,'入力用（色付きの枠に直接入力）'!$B$12:$AB$78,22,0)="","",VLOOKUP($B14,'入力用（色付きの枠に直接入力）'!$B$12:$AB$78,22,0)))</f>
        <v/>
      </c>
      <c r="AH14" s="75" t="str">
        <f>IF($A14="","",IF(VLOOKUP($A14,'入力用（色付きの枠に直接入力）'!$B$12:$AB$118,26,0)="","",VLOOKUP($A14,'入力用（色付きの枠に直接入力）'!$B$12:$AB$118,26,0)))</f>
        <v/>
      </c>
      <c r="AI14" s="76" t="str">
        <f>IF($B14="","",IF(VLOOKUP($B14,'入力用（色付きの枠に直接入力）'!$B$12:$AB$118,26,0)="","",VLOOKUP($B14,'入力用（色付きの枠に直接入力）'!$B$12:$AB$118,26,0)))</f>
        <v/>
      </c>
    </row>
    <row r="15" spans="1:35" ht="20.100000000000001" customHeight="1" x14ac:dyDescent="0.2">
      <c r="A15" s="52" t="str">
        <f>IF('入力用（色付きの枠に直接入力）'!$B36="","",'入力用（色付きの枠に直接入力）'!$B36)</f>
        <v/>
      </c>
      <c r="B15" s="53" t="str">
        <f>IF('入力用（色付きの枠に直接入力）'!$B37="","",'入力用（色付きの枠に直接入力）'!$B37)</f>
        <v/>
      </c>
      <c r="C15" s="50" t="str">
        <f>IF('入力用（色付きの枠に直接入力）'!$B$2="","",'入力用（色付きの枠に直接入力）'!$B$2)</f>
        <v/>
      </c>
      <c r="D15" s="54">
        <v>13</v>
      </c>
      <c r="E15" s="66">
        <f t="shared" si="1"/>
        <v>0</v>
      </c>
      <c r="F15" s="64" t="str">
        <f>IF(X15="","",IF('大会当日提出用（参加種別を選択）'!$AI$2="男子の部",VLOOKUP(X15,換算表!$AC$3:$AE$11,2,0),VLOOKUP(X15,換算表!$AC$15:$AE$23,2,0)))</f>
        <v/>
      </c>
      <c r="G15" s="65" t="str">
        <f>IF(Y15="","",IF('大会当日提出用（参加種別を選択）'!$AI$2="男子の部",VLOOKUP(Y15,換算表!$AC$3:$AE$11,2,0),VLOOKUP(Y15,換算表!$AC$15:$AE$23,2,0)))</f>
        <v/>
      </c>
      <c r="H15" s="66" t="str">
        <f t="shared" si="2"/>
        <v/>
      </c>
      <c r="I15" s="64" t="str">
        <f>IF(Z15="","",VLOOKUP(Z15,換算表!$Y$3:$AA$9,2,0))</f>
        <v/>
      </c>
      <c r="J15" s="65" t="str">
        <f>IF(AA15="","",VLOOKUP(AA15,換算表!$Y$3:$AA$9,2,0))</f>
        <v/>
      </c>
      <c r="K15" s="66" t="str">
        <f t="shared" si="3"/>
        <v/>
      </c>
      <c r="L15" s="64" t="str">
        <f>IF(AB15="","",VLOOKUP(AB15,換算表!$U$3:$W$9,2,0))</f>
        <v/>
      </c>
      <c r="M15" s="65" t="str">
        <f>IF(AC15="","",VLOOKUP(AC15,換算表!$U$3:$W$9,2,0))</f>
        <v/>
      </c>
      <c r="N15" s="66" t="str">
        <f t="shared" si="4"/>
        <v/>
      </c>
      <c r="O15" s="64" t="str">
        <f>IF(AD15="","",VLOOKUP(AD15,換算表!$Q$3:$S$11,2,0))</f>
        <v/>
      </c>
      <c r="P15" s="65" t="str">
        <f>IF(AE15="","",VLOOKUP(AE15,換算表!$Q$3:$S$11,2,0))</f>
        <v/>
      </c>
      <c r="Q15" s="66" t="str">
        <f t="shared" si="5"/>
        <v/>
      </c>
      <c r="R15" s="64" t="str">
        <f>IF(AF15="","",VLOOKUP(AF15,換算表!$M$3:$O$13,2,0))</f>
        <v/>
      </c>
      <c r="S15" s="65" t="str">
        <f>IF(AG15="","",VLOOKUP(AG15,換算表!$M$3:$O$13,2,0))</f>
        <v/>
      </c>
      <c r="T15" s="66" t="str">
        <f t="shared" si="6"/>
        <v/>
      </c>
      <c r="U15" s="64" t="str">
        <f>IF(AH15="","",VLOOKUP(AH15,換算表!$I$3:$K$17,2,0))</f>
        <v/>
      </c>
      <c r="V15" s="65" t="str">
        <f>IF(AI15="","",VLOOKUP(AI15,換算表!$I$3:$K$17,2,0))</f>
        <v/>
      </c>
      <c r="W15" s="66" t="str">
        <f t="shared" si="7"/>
        <v/>
      </c>
      <c r="X15" s="75" t="str">
        <f>IF($A15="","",IF(VLOOKUP($A15,'入力用（色付きの枠に直接入力）'!$B$12:$AB$65,6,0)="","",VLOOKUP($A15,'入力用（色付きの枠に直接入力）'!$B$12:$AB$65,6,0)))</f>
        <v/>
      </c>
      <c r="Y15" s="76" t="str">
        <f>IF($B15="","",IF(VLOOKUP($B15,'入力用（色付きの枠に直接入力）'!$B$12:$AB$65,6,0)="","",VLOOKUP($B15,'入力用（色付きの枠に直接入力）'!$B$12:$AB$65,6,0)))</f>
        <v/>
      </c>
      <c r="Z15" s="75" t="str">
        <f>IF($A15="","",IF(VLOOKUP($A15,'入力用（色付きの枠に直接入力）'!$B$12:$AB$65,10,0)="","",VLOOKUP($A15,'入力用（色付きの枠に直接入力）'!$B$12:$AB$65,10,0)))</f>
        <v/>
      </c>
      <c r="AA15" s="76" t="str">
        <f>IF($B15="","",IF(VLOOKUP($B15,'入力用（色付きの枠に直接入力）'!$B$12:$AB$65,10,0)="","",VLOOKUP($B15,'入力用（色付きの枠に直接入力）'!$B$12:$AB$65,10,0)))</f>
        <v/>
      </c>
      <c r="AB15" s="75" t="str">
        <f>IF($A15="","",IF(VLOOKUP($A15,'入力用（色付きの枠に直接入力）'!$B$12:$AB$65,14,0)="","",VLOOKUP($A15,'入力用（色付きの枠に直接入力）'!$B$12:$AB$65,14,0)))</f>
        <v/>
      </c>
      <c r="AC15" s="76" t="str">
        <f>IF($B15="","",IF(VLOOKUP($B15,'入力用（色付きの枠に直接入力）'!$B$12:$AB$65,14,0)="","",VLOOKUP($B15,'入力用（色付きの枠に直接入力）'!$B$12:$AB$65,14,0)))</f>
        <v/>
      </c>
      <c r="AD15" s="75" t="str">
        <f>IF($A15="","",IF(VLOOKUP($A15,'入力用（色付きの枠に直接入力）'!$B$12:$AB$65,18,0)="","",VLOOKUP($A15,'入力用（色付きの枠に直接入力）'!$B$12:$AB$65,18,0)))</f>
        <v/>
      </c>
      <c r="AE15" s="76" t="str">
        <f>IF($B15="","",IF(VLOOKUP($B15,'入力用（色付きの枠に直接入力）'!$B$12:$AB$65,18,0)="","",VLOOKUP($B15,'入力用（色付きの枠に直接入力）'!$B$12:$AB$65,18,0)))</f>
        <v/>
      </c>
      <c r="AF15" s="75" t="str">
        <f>IF($A15="","",IF(VLOOKUP($A15,'入力用（色付きの枠に直接入力）'!$B$12:$AB$78,22,0)="","",VLOOKUP($A15,'入力用（色付きの枠に直接入力）'!$B$12:$AB$78,22,0)))</f>
        <v/>
      </c>
      <c r="AG15" s="76" t="str">
        <f>IF($B15="","",IF(VLOOKUP($B15,'入力用（色付きの枠に直接入力）'!$B$12:$AB$78,22,0)="","",VLOOKUP($B15,'入力用（色付きの枠に直接入力）'!$B$12:$AB$78,22,0)))</f>
        <v/>
      </c>
      <c r="AH15" s="75" t="str">
        <f>IF($A15="","",IF(VLOOKUP($A15,'入力用（色付きの枠に直接入力）'!$B$12:$AB$118,26,0)="","",VLOOKUP($A15,'入力用（色付きの枠に直接入力）'!$B$12:$AB$118,26,0)))</f>
        <v/>
      </c>
      <c r="AI15" s="76" t="str">
        <f>IF($B15="","",IF(VLOOKUP($B15,'入力用（色付きの枠に直接入力）'!$B$12:$AB$118,26,0)="","",VLOOKUP($B15,'入力用（色付きの枠に直接入力）'!$B$12:$AB$118,26,0)))</f>
        <v/>
      </c>
    </row>
    <row r="16" spans="1:35" ht="20.100000000000001" customHeight="1" x14ac:dyDescent="0.2">
      <c r="A16" s="52" t="str">
        <f>IF('入力用（色付きの枠に直接入力）'!$B38="","",'入力用（色付きの枠に直接入力）'!$B38)</f>
        <v/>
      </c>
      <c r="B16" s="53" t="str">
        <f>IF('入力用（色付きの枠に直接入力）'!$B39="","",'入力用（色付きの枠に直接入力）'!$B39)</f>
        <v/>
      </c>
      <c r="C16" s="50" t="str">
        <f>IF('入力用（色付きの枠に直接入力）'!$B$2="","",'入力用（色付きの枠に直接入力）'!$B$2)</f>
        <v/>
      </c>
      <c r="D16" s="54">
        <v>14</v>
      </c>
      <c r="E16" s="66">
        <f t="shared" si="1"/>
        <v>0</v>
      </c>
      <c r="F16" s="64" t="str">
        <f>IF(X16="","",IF('大会当日提出用（参加種別を選択）'!$AI$2="男子の部",VLOOKUP(X16,換算表!$AC$3:$AE$11,2,0),VLOOKUP(X16,換算表!$AC$15:$AE$23,2,0)))</f>
        <v/>
      </c>
      <c r="G16" s="65" t="str">
        <f>IF(Y16="","",IF('大会当日提出用（参加種別を選択）'!$AI$2="男子の部",VLOOKUP(Y16,換算表!$AC$3:$AE$11,2,0),VLOOKUP(Y16,換算表!$AC$15:$AE$23,2,0)))</f>
        <v/>
      </c>
      <c r="H16" s="66" t="str">
        <f t="shared" si="2"/>
        <v/>
      </c>
      <c r="I16" s="64" t="str">
        <f>IF(Z16="","",VLOOKUP(Z16,換算表!$Y$3:$AA$9,2,0))</f>
        <v/>
      </c>
      <c r="J16" s="65" t="str">
        <f>IF(AA16="","",VLOOKUP(AA16,換算表!$Y$3:$AA$9,2,0))</f>
        <v/>
      </c>
      <c r="K16" s="66" t="str">
        <f t="shared" si="3"/>
        <v/>
      </c>
      <c r="L16" s="64" t="str">
        <f>IF(AB16="","",VLOOKUP(AB16,換算表!$U$3:$W$9,2,0))</f>
        <v/>
      </c>
      <c r="M16" s="65" t="str">
        <f>IF(AC16="","",VLOOKUP(AC16,換算表!$U$3:$W$9,2,0))</f>
        <v/>
      </c>
      <c r="N16" s="66" t="str">
        <f t="shared" si="4"/>
        <v/>
      </c>
      <c r="O16" s="64" t="str">
        <f>IF(AD16="","",VLOOKUP(AD16,換算表!$Q$3:$S$11,2,0))</f>
        <v/>
      </c>
      <c r="P16" s="65" t="str">
        <f>IF(AE16="","",VLOOKUP(AE16,換算表!$Q$3:$S$11,2,0))</f>
        <v/>
      </c>
      <c r="Q16" s="66" t="str">
        <f t="shared" si="5"/>
        <v/>
      </c>
      <c r="R16" s="64" t="str">
        <f>IF(AF16="","",VLOOKUP(AF16,換算表!$M$3:$O$13,2,0))</f>
        <v/>
      </c>
      <c r="S16" s="65" t="str">
        <f>IF(AG16="","",VLOOKUP(AG16,換算表!$M$3:$O$13,2,0))</f>
        <v/>
      </c>
      <c r="T16" s="66" t="str">
        <f t="shared" si="6"/>
        <v/>
      </c>
      <c r="U16" s="64" t="str">
        <f>IF(AH16="","",VLOOKUP(AH16,換算表!$I$3:$K$17,2,0))</f>
        <v/>
      </c>
      <c r="V16" s="65" t="str">
        <f>IF(AI16="","",VLOOKUP(AI16,換算表!$I$3:$K$17,2,0))</f>
        <v/>
      </c>
      <c r="W16" s="66" t="str">
        <f t="shared" si="7"/>
        <v/>
      </c>
      <c r="X16" s="75" t="str">
        <f>IF($A16="","",IF(VLOOKUP($A16,'入力用（色付きの枠に直接入力）'!$B$12:$AB$65,6,0)="","",VLOOKUP($A16,'入力用（色付きの枠に直接入力）'!$B$12:$AB$65,6,0)))</f>
        <v/>
      </c>
      <c r="Y16" s="76" t="str">
        <f>IF($B16="","",IF(VLOOKUP($B16,'入力用（色付きの枠に直接入力）'!$B$12:$AB$65,6,0)="","",VLOOKUP($B16,'入力用（色付きの枠に直接入力）'!$B$12:$AB$65,6,0)))</f>
        <v/>
      </c>
      <c r="Z16" s="75" t="str">
        <f>IF($A16="","",IF(VLOOKUP($A16,'入力用（色付きの枠に直接入力）'!$B$12:$AB$65,10,0)="","",VLOOKUP($A16,'入力用（色付きの枠に直接入力）'!$B$12:$AB$65,10,0)))</f>
        <v/>
      </c>
      <c r="AA16" s="76" t="str">
        <f>IF($B16="","",IF(VLOOKUP($B16,'入力用（色付きの枠に直接入力）'!$B$12:$AB$65,10,0)="","",VLOOKUP($B16,'入力用（色付きの枠に直接入力）'!$B$12:$AB$65,10,0)))</f>
        <v/>
      </c>
      <c r="AB16" s="75" t="str">
        <f>IF($A16="","",IF(VLOOKUP($A16,'入力用（色付きの枠に直接入力）'!$B$12:$AB$65,14,0)="","",VLOOKUP($A16,'入力用（色付きの枠に直接入力）'!$B$12:$AB$65,14,0)))</f>
        <v/>
      </c>
      <c r="AC16" s="76" t="str">
        <f>IF($B16="","",IF(VLOOKUP($B16,'入力用（色付きの枠に直接入力）'!$B$12:$AB$65,14,0)="","",VLOOKUP($B16,'入力用（色付きの枠に直接入力）'!$B$12:$AB$65,14,0)))</f>
        <v/>
      </c>
      <c r="AD16" s="75" t="str">
        <f>IF($A16="","",IF(VLOOKUP($A16,'入力用（色付きの枠に直接入力）'!$B$12:$AB$65,18,0)="","",VLOOKUP($A16,'入力用（色付きの枠に直接入力）'!$B$12:$AB$65,18,0)))</f>
        <v/>
      </c>
      <c r="AE16" s="76" t="str">
        <f>IF($B16="","",IF(VLOOKUP($B16,'入力用（色付きの枠に直接入力）'!$B$12:$AB$65,18,0)="","",VLOOKUP($B16,'入力用（色付きの枠に直接入力）'!$B$12:$AB$65,18,0)))</f>
        <v/>
      </c>
      <c r="AF16" s="75" t="str">
        <f>IF($A16="","",IF(VLOOKUP($A16,'入力用（色付きの枠に直接入力）'!$B$12:$AB$78,22,0)="","",VLOOKUP($A16,'入力用（色付きの枠に直接入力）'!$B$12:$AB$78,22,0)))</f>
        <v/>
      </c>
      <c r="AG16" s="76" t="str">
        <f>IF($B16="","",IF(VLOOKUP($B16,'入力用（色付きの枠に直接入力）'!$B$12:$AB$78,22,0)="","",VLOOKUP($B16,'入力用（色付きの枠に直接入力）'!$B$12:$AB$78,22,0)))</f>
        <v/>
      </c>
      <c r="AH16" s="75" t="str">
        <f>IF($A16="","",IF(VLOOKUP($A16,'入力用（色付きの枠に直接入力）'!$B$12:$AB$118,26,0)="","",VLOOKUP($A16,'入力用（色付きの枠に直接入力）'!$B$12:$AB$118,26,0)))</f>
        <v/>
      </c>
      <c r="AI16" s="76" t="str">
        <f>IF($B16="","",IF(VLOOKUP($B16,'入力用（色付きの枠に直接入力）'!$B$12:$AB$118,26,0)="","",VLOOKUP($B16,'入力用（色付きの枠に直接入力）'!$B$12:$AB$118,26,0)))</f>
        <v/>
      </c>
    </row>
    <row r="17" spans="1:35" ht="20.100000000000001" customHeight="1" x14ac:dyDescent="0.2">
      <c r="A17" s="52" t="str">
        <f>IF('入力用（色付きの枠に直接入力）'!$B40="","",'入力用（色付きの枠に直接入力）'!$B40)</f>
        <v/>
      </c>
      <c r="B17" s="53" t="str">
        <f>IF('入力用（色付きの枠に直接入力）'!$B41="","",'入力用（色付きの枠に直接入力）'!$B41)</f>
        <v/>
      </c>
      <c r="C17" s="170" t="str">
        <f>IF('入力用（色付きの枠に直接入力）'!$B$2="","",'入力用（色付きの枠に直接入力）'!$B$2)</f>
        <v/>
      </c>
      <c r="D17" s="54">
        <v>15</v>
      </c>
      <c r="E17" s="66">
        <f t="shared" si="1"/>
        <v>0</v>
      </c>
      <c r="F17" s="64" t="str">
        <f>IF(X17="","",IF('大会当日提出用（参加種別を選択）'!$AI$2="男子の部",VLOOKUP(X17,換算表!$AC$3:$AE$11,2,0),VLOOKUP(X17,換算表!$AC$15:$AE$23,2,0)))</f>
        <v/>
      </c>
      <c r="G17" s="65" t="str">
        <f>IF(Y17="","",IF('大会当日提出用（参加種別を選択）'!$AI$2="男子の部",VLOOKUP(Y17,換算表!$AC$3:$AE$11,2,0),VLOOKUP(Y17,換算表!$AC$15:$AE$23,2,0)))</f>
        <v/>
      </c>
      <c r="H17" s="66" t="str">
        <f t="shared" si="2"/>
        <v/>
      </c>
      <c r="I17" s="64" t="str">
        <f>IF(Z17="","",VLOOKUP(Z17,換算表!$Y$3:$AA$9,2,0))</f>
        <v/>
      </c>
      <c r="J17" s="65" t="str">
        <f>IF(AA17="","",VLOOKUP(AA17,換算表!$Y$3:$AA$9,2,0))</f>
        <v/>
      </c>
      <c r="K17" s="66" t="str">
        <f t="shared" si="3"/>
        <v/>
      </c>
      <c r="L17" s="64" t="str">
        <f>IF(AB17="","",VLOOKUP(AB17,換算表!$U$3:$W$9,2,0))</f>
        <v/>
      </c>
      <c r="M17" s="65" t="str">
        <f>IF(AC17="","",VLOOKUP(AC17,換算表!$U$3:$W$9,2,0))</f>
        <v/>
      </c>
      <c r="N17" s="66" t="str">
        <f t="shared" si="4"/>
        <v/>
      </c>
      <c r="O17" s="64" t="str">
        <f>IF(AD17="","",VLOOKUP(AD17,換算表!$Q$3:$S$11,2,0))</f>
        <v/>
      </c>
      <c r="P17" s="65" t="str">
        <f>IF(AE17="","",VLOOKUP(AE17,換算表!$Q$3:$S$11,2,0))</f>
        <v/>
      </c>
      <c r="Q17" s="66" t="str">
        <f t="shared" si="5"/>
        <v/>
      </c>
      <c r="R17" s="64" t="str">
        <f>IF(AF17="","",VLOOKUP(AF17,換算表!$M$3:$O$13,2,0))</f>
        <v/>
      </c>
      <c r="S17" s="65" t="str">
        <f>IF(AG17="","",VLOOKUP(AG17,換算表!$M$3:$O$13,2,0))</f>
        <v/>
      </c>
      <c r="T17" s="66" t="str">
        <f t="shared" si="6"/>
        <v/>
      </c>
      <c r="U17" s="64" t="str">
        <f>IF(AH17="","",VLOOKUP(AH17,換算表!$I$3:$K$17,2,0))</f>
        <v/>
      </c>
      <c r="V17" s="65" t="str">
        <f>IF(AI17="","",VLOOKUP(AI17,換算表!$I$3:$K$17,2,0))</f>
        <v/>
      </c>
      <c r="W17" s="66" t="str">
        <f t="shared" si="7"/>
        <v/>
      </c>
      <c r="X17" s="75" t="str">
        <f>IF($A17="","",IF(VLOOKUP($A17,'入力用（色付きの枠に直接入力）'!$B$12:$AB$65,6,0)="","",VLOOKUP($A17,'入力用（色付きの枠に直接入力）'!$B$12:$AB$65,6,0)))</f>
        <v/>
      </c>
      <c r="Y17" s="76" t="str">
        <f>IF($B17="","",IF(VLOOKUP($B17,'入力用（色付きの枠に直接入力）'!$B$12:$AB$65,6,0)="","",VLOOKUP($B17,'入力用（色付きの枠に直接入力）'!$B$12:$AB$65,6,0)))</f>
        <v/>
      </c>
      <c r="Z17" s="75" t="str">
        <f>IF($A17="","",IF(VLOOKUP($A17,'入力用（色付きの枠に直接入力）'!$B$12:$AB$65,10,0)="","",VLOOKUP($A17,'入力用（色付きの枠に直接入力）'!$B$12:$AB$65,10,0)))</f>
        <v/>
      </c>
      <c r="AA17" s="76" t="str">
        <f>IF($B17="","",IF(VLOOKUP($B17,'入力用（色付きの枠に直接入力）'!$B$12:$AB$65,10,0)="","",VLOOKUP($B17,'入力用（色付きの枠に直接入力）'!$B$12:$AB$65,10,0)))</f>
        <v/>
      </c>
      <c r="AB17" s="75" t="str">
        <f>IF($A17="","",IF(VLOOKUP($A17,'入力用（色付きの枠に直接入力）'!$B$12:$AB$65,14,0)="","",VLOOKUP($A17,'入力用（色付きの枠に直接入力）'!$B$12:$AB$65,14,0)))</f>
        <v/>
      </c>
      <c r="AC17" s="76" t="str">
        <f>IF($B17="","",IF(VLOOKUP($B17,'入力用（色付きの枠に直接入力）'!$B$12:$AB$65,14,0)="","",VLOOKUP($B17,'入力用（色付きの枠に直接入力）'!$B$12:$AB$65,14,0)))</f>
        <v/>
      </c>
      <c r="AD17" s="75" t="str">
        <f>IF($A17="","",IF(VLOOKUP($A17,'入力用（色付きの枠に直接入力）'!$B$12:$AB$65,18,0)="","",VLOOKUP($A17,'入力用（色付きの枠に直接入力）'!$B$12:$AB$65,18,0)))</f>
        <v/>
      </c>
      <c r="AE17" s="76" t="str">
        <f>IF($B17="","",IF(VLOOKUP($B17,'入力用（色付きの枠に直接入力）'!$B$12:$AB$65,18,0)="","",VLOOKUP($B17,'入力用（色付きの枠に直接入力）'!$B$12:$AB$65,18,0)))</f>
        <v/>
      </c>
      <c r="AF17" s="75" t="str">
        <f>IF($A17="","",IF(VLOOKUP($A17,'入力用（色付きの枠に直接入力）'!$B$12:$AB$78,22,0)="","",VLOOKUP($A17,'入力用（色付きの枠に直接入力）'!$B$12:$AB$78,22,0)))</f>
        <v/>
      </c>
      <c r="AG17" s="76" t="str">
        <f>IF($B17="","",IF(VLOOKUP($B17,'入力用（色付きの枠に直接入力）'!$B$12:$AB$78,22,0)="","",VLOOKUP($B17,'入力用（色付きの枠に直接入力）'!$B$12:$AB$78,22,0)))</f>
        <v/>
      </c>
      <c r="AH17" s="75" t="str">
        <f>IF($A17="","",IF(VLOOKUP($A17,'入力用（色付きの枠に直接入力）'!$B$12:$AB$118,26,0)="","",VLOOKUP($A17,'入力用（色付きの枠に直接入力）'!$B$12:$AB$118,26,0)))</f>
        <v/>
      </c>
      <c r="AI17" s="76" t="str">
        <f>IF($B17="","",IF(VLOOKUP($B17,'入力用（色付きの枠に直接入力）'!$B$12:$AB$118,26,0)="","",VLOOKUP($B17,'入力用（色付きの枠に直接入力）'!$B$12:$AB$118,26,0)))</f>
        <v/>
      </c>
    </row>
    <row r="18" spans="1:35" ht="20.100000000000001" customHeight="1" x14ac:dyDescent="0.2">
      <c r="A18" s="163" t="str">
        <f>IF('入力用（色付きの枠に直接入力）'!$B42="","",'入力用（色付きの枠に直接入力）'!$B42)</f>
        <v/>
      </c>
      <c r="B18" s="164" t="str">
        <f>IF('入力用（色付きの枠に直接入力）'!$B43="","",'入力用（色付きの枠に直接入力）'!$B43)</f>
        <v/>
      </c>
      <c r="C18" s="50" t="str">
        <f>IF('入力用（色付きの枠に直接入力）'!$B$2="","",'入力用（色付きの枠に直接入力）'!$B$2)</f>
        <v/>
      </c>
      <c r="D18" s="51">
        <v>16</v>
      </c>
      <c r="E18" s="165">
        <f t="shared" si="1"/>
        <v>0</v>
      </c>
      <c r="F18" s="166" t="str">
        <f>IF(X18="","",IF('大会当日提出用（参加種別を選択）'!$AI$2="男子の部",VLOOKUP(X18,換算表!$AC$3:$AE$11,2,0),VLOOKUP(X18,換算表!$AC$15:$AE$23,2,0)))</f>
        <v/>
      </c>
      <c r="G18" s="167" t="str">
        <f>IF(Y18="","",IF('大会当日提出用（参加種別を選択）'!$AI$2="男子の部",VLOOKUP(Y18,換算表!$AC$3:$AE$11,2,0),VLOOKUP(Y18,換算表!$AC$15:$AE$23,2,0)))</f>
        <v/>
      </c>
      <c r="H18" s="165" t="str">
        <f t="shared" si="2"/>
        <v/>
      </c>
      <c r="I18" s="166" t="str">
        <f>IF(Z18="","",VLOOKUP(Z18,換算表!$Y$3:$AA$9,2,0))</f>
        <v/>
      </c>
      <c r="J18" s="167" t="str">
        <f>IF(AA18="","",VLOOKUP(AA18,換算表!$Y$3:$AA$9,2,0))</f>
        <v/>
      </c>
      <c r="K18" s="165" t="str">
        <f t="shared" si="3"/>
        <v/>
      </c>
      <c r="L18" s="166" t="str">
        <f>IF(AB18="","",VLOOKUP(AB18,換算表!$U$3:$W$9,2,0))</f>
        <v/>
      </c>
      <c r="M18" s="167" t="str">
        <f>IF(AC18="","",VLOOKUP(AC18,換算表!$U$3:$W$9,2,0))</f>
        <v/>
      </c>
      <c r="N18" s="165" t="str">
        <f t="shared" si="4"/>
        <v/>
      </c>
      <c r="O18" s="166" t="str">
        <f>IF(AD18="","",VLOOKUP(AD18,換算表!$Q$3:$S$11,2,0))</f>
        <v/>
      </c>
      <c r="P18" s="167" t="str">
        <f>IF(AE18="","",VLOOKUP(AE18,換算表!$Q$3:$S$11,2,0))</f>
        <v/>
      </c>
      <c r="Q18" s="165" t="str">
        <f t="shared" si="5"/>
        <v/>
      </c>
      <c r="R18" s="166" t="str">
        <f>IF(AF18="","",VLOOKUP(AF18,換算表!$M$3:$O$13,2,0))</f>
        <v/>
      </c>
      <c r="S18" s="167" t="str">
        <f>IF(AG18="","",VLOOKUP(AG18,換算表!$M$3:$O$13,2,0))</f>
        <v/>
      </c>
      <c r="T18" s="165" t="str">
        <f t="shared" si="6"/>
        <v/>
      </c>
      <c r="U18" s="166" t="str">
        <f>IF(AH18="","",VLOOKUP(AH18,換算表!$I$3:$K$17,2,0))</f>
        <v/>
      </c>
      <c r="V18" s="167" t="str">
        <f>IF(AI18="","",VLOOKUP(AI18,換算表!$I$3:$K$17,2,0))</f>
        <v/>
      </c>
      <c r="W18" s="165" t="str">
        <f t="shared" si="7"/>
        <v/>
      </c>
      <c r="X18" s="168" t="str">
        <f>IF($A18="","",IF(VLOOKUP($A18,'入力用（色付きの枠に直接入力）'!$B$12:$AB$65,6,0)="","",VLOOKUP($A18,'入力用（色付きの枠に直接入力）'!$B$12:$AB$65,6,0)))</f>
        <v/>
      </c>
      <c r="Y18" s="169" t="str">
        <f>IF($B18="","",IF(VLOOKUP($B18,'入力用（色付きの枠に直接入力）'!$B$12:$AB$65,6,0)="","",VLOOKUP($B18,'入力用（色付きの枠に直接入力）'!$B$12:$AB$65,6,0)))</f>
        <v/>
      </c>
      <c r="Z18" s="168" t="str">
        <f>IF($A18="","",IF(VLOOKUP($A18,'入力用（色付きの枠に直接入力）'!$B$12:$AB$65,10,0)="","",VLOOKUP($A18,'入力用（色付きの枠に直接入力）'!$B$12:$AB$65,10,0)))</f>
        <v/>
      </c>
      <c r="AA18" s="169" t="str">
        <f>IF($B18="","",IF(VLOOKUP($B18,'入力用（色付きの枠に直接入力）'!$B$12:$AB$65,10,0)="","",VLOOKUP($B18,'入力用（色付きの枠に直接入力）'!$B$12:$AB$65,10,0)))</f>
        <v/>
      </c>
      <c r="AB18" s="168" t="str">
        <f>IF($A18="","",IF(VLOOKUP($A18,'入力用（色付きの枠に直接入力）'!$B$12:$AB$65,14,0)="","",VLOOKUP($A18,'入力用（色付きの枠に直接入力）'!$B$12:$AB$65,14,0)))</f>
        <v/>
      </c>
      <c r="AC18" s="169" t="str">
        <f>IF($B18="","",IF(VLOOKUP($B18,'入力用（色付きの枠に直接入力）'!$B$12:$AB$65,14,0)="","",VLOOKUP($B18,'入力用（色付きの枠に直接入力）'!$B$12:$AB$65,14,0)))</f>
        <v/>
      </c>
      <c r="AD18" s="168" t="str">
        <f>IF($A18="","",IF(VLOOKUP($A18,'入力用（色付きの枠に直接入力）'!$B$12:$AB$65,18,0)="","",VLOOKUP($A18,'入力用（色付きの枠に直接入力）'!$B$12:$AB$65,18,0)))</f>
        <v/>
      </c>
      <c r="AE18" s="169" t="str">
        <f>IF($B18="","",IF(VLOOKUP($B18,'入力用（色付きの枠に直接入力）'!$B$12:$AB$65,18,0)="","",VLOOKUP($B18,'入力用（色付きの枠に直接入力）'!$B$12:$AB$65,18,0)))</f>
        <v/>
      </c>
      <c r="AF18" s="168" t="str">
        <f>IF($A18="","",IF(VLOOKUP($A18,'入力用（色付きの枠に直接入力）'!$B$12:$AB$78,22,0)="","",VLOOKUP($A18,'入力用（色付きの枠に直接入力）'!$B$12:$AB$78,22,0)))</f>
        <v/>
      </c>
      <c r="AG18" s="169" t="str">
        <f>IF($B18="","",IF(VLOOKUP($B18,'入力用（色付きの枠に直接入力）'!$B$12:$AB$78,22,0)="","",VLOOKUP($B18,'入力用（色付きの枠に直接入力）'!$B$12:$AB$78,22,0)))</f>
        <v/>
      </c>
      <c r="AH18" s="168" t="str">
        <f>IF($A18="","",IF(VLOOKUP($A18,'入力用（色付きの枠に直接入力）'!$B$12:$AB$118,26,0)="","",VLOOKUP($A18,'入力用（色付きの枠に直接入力）'!$B$12:$AB$118,26,0)))</f>
        <v/>
      </c>
      <c r="AI18" s="169" t="str">
        <f>IF($B18="","",IF(VLOOKUP($B18,'入力用（色付きの枠に直接入力）'!$B$12:$AB$118,26,0)="","",VLOOKUP($B18,'入力用（色付きの枠に直接入力）'!$B$12:$AB$118,26,0)))</f>
        <v/>
      </c>
    </row>
    <row r="19" spans="1:35" ht="20.100000000000001" customHeight="1" x14ac:dyDescent="0.2">
      <c r="A19" s="163" t="str">
        <f>IF('入力用（色付きの枠に直接入力）'!$B44="","",'入力用（色付きの枠に直接入力）'!$B44)</f>
        <v/>
      </c>
      <c r="B19" s="164" t="str">
        <f>IF('入力用（色付きの枠に直接入力）'!$B45="","",'入力用（色付きの枠に直接入力）'!$B45)</f>
        <v/>
      </c>
      <c r="C19" s="50" t="str">
        <f>IF('入力用（色付きの枠に直接入力）'!$B$2="","",'入力用（色付きの枠に直接入力）'!$B$2)</f>
        <v/>
      </c>
      <c r="D19" s="51">
        <v>17</v>
      </c>
      <c r="E19" s="165">
        <f t="shared" si="1"/>
        <v>0</v>
      </c>
      <c r="F19" s="166" t="str">
        <f>IF(X19="","",IF('大会当日提出用（参加種別を選択）'!$AI$2="男子の部",VLOOKUP(X19,換算表!$AC$3:$AE$11,2,0),VLOOKUP(X19,換算表!$AC$15:$AE$23,2,0)))</f>
        <v/>
      </c>
      <c r="G19" s="167" t="str">
        <f>IF(Y19="","",IF('大会当日提出用（参加種別を選択）'!$AI$2="男子の部",VLOOKUP(Y19,換算表!$AC$3:$AE$11,2,0),VLOOKUP(Y19,換算表!$AC$15:$AE$23,2,0)))</f>
        <v/>
      </c>
      <c r="H19" s="165" t="str">
        <f t="shared" si="2"/>
        <v/>
      </c>
      <c r="I19" s="166" t="str">
        <f>IF(Z19="","",VLOOKUP(Z19,換算表!$Y$3:$AA$9,2,0))</f>
        <v/>
      </c>
      <c r="J19" s="167" t="str">
        <f>IF(AA19="","",VLOOKUP(AA19,換算表!$Y$3:$AA$9,2,0))</f>
        <v/>
      </c>
      <c r="K19" s="165" t="str">
        <f t="shared" si="3"/>
        <v/>
      </c>
      <c r="L19" s="166" t="str">
        <f>IF(AB19="","",VLOOKUP(AB19,換算表!$U$3:$W$9,2,0))</f>
        <v/>
      </c>
      <c r="M19" s="167" t="str">
        <f>IF(AC19="","",VLOOKUP(AC19,換算表!$U$3:$W$9,2,0))</f>
        <v/>
      </c>
      <c r="N19" s="165" t="str">
        <f t="shared" si="4"/>
        <v/>
      </c>
      <c r="O19" s="166" t="str">
        <f>IF(AD19="","",VLOOKUP(AD19,換算表!$Q$3:$S$11,2,0))</f>
        <v/>
      </c>
      <c r="P19" s="167" t="str">
        <f>IF(AE19="","",VLOOKUP(AE19,換算表!$Q$3:$S$11,2,0))</f>
        <v/>
      </c>
      <c r="Q19" s="165" t="str">
        <f t="shared" si="5"/>
        <v/>
      </c>
      <c r="R19" s="166" t="str">
        <f>IF(AF19="","",VLOOKUP(AF19,換算表!$M$3:$O$13,2,0))</f>
        <v/>
      </c>
      <c r="S19" s="167" t="str">
        <f>IF(AG19="","",VLOOKUP(AG19,換算表!$M$3:$O$13,2,0))</f>
        <v/>
      </c>
      <c r="T19" s="165" t="str">
        <f t="shared" si="6"/>
        <v/>
      </c>
      <c r="U19" s="166" t="str">
        <f>IF(AH19="","",VLOOKUP(AH19,換算表!$I$3:$K$17,2,0))</f>
        <v/>
      </c>
      <c r="V19" s="167" t="str">
        <f>IF(AI19="","",VLOOKUP(AI19,換算表!$I$3:$K$17,2,0))</f>
        <v/>
      </c>
      <c r="W19" s="165" t="str">
        <f t="shared" si="7"/>
        <v/>
      </c>
      <c r="X19" s="168" t="str">
        <f>IF($A19="","",IF(VLOOKUP($A19,'入力用（色付きの枠に直接入力）'!$B$12:$AB$65,6,0)="","",VLOOKUP($A19,'入力用（色付きの枠に直接入力）'!$B$12:$AB$65,6,0)))</f>
        <v/>
      </c>
      <c r="Y19" s="169" t="str">
        <f>IF($B19="","",IF(VLOOKUP($B19,'入力用（色付きの枠に直接入力）'!$B$12:$AB$65,6,0)="","",VLOOKUP($B19,'入力用（色付きの枠に直接入力）'!$B$12:$AB$65,6,0)))</f>
        <v/>
      </c>
      <c r="Z19" s="168" t="str">
        <f>IF($A19="","",IF(VLOOKUP($A19,'入力用（色付きの枠に直接入力）'!$B$12:$AB$65,10,0)="","",VLOOKUP($A19,'入力用（色付きの枠に直接入力）'!$B$12:$AB$65,10,0)))</f>
        <v/>
      </c>
      <c r="AA19" s="169" t="str">
        <f>IF($B19="","",IF(VLOOKUP($B19,'入力用（色付きの枠に直接入力）'!$B$12:$AB$65,10,0)="","",VLOOKUP($B19,'入力用（色付きの枠に直接入力）'!$B$12:$AB$65,10,0)))</f>
        <v/>
      </c>
      <c r="AB19" s="168" t="str">
        <f>IF($A19="","",IF(VLOOKUP($A19,'入力用（色付きの枠に直接入力）'!$B$12:$AB$65,14,0)="","",VLOOKUP($A19,'入力用（色付きの枠に直接入力）'!$B$12:$AB$65,14,0)))</f>
        <v/>
      </c>
      <c r="AC19" s="169" t="str">
        <f>IF($B19="","",IF(VLOOKUP($B19,'入力用（色付きの枠に直接入力）'!$B$12:$AB$65,14,0)="","",VLOOKUP($B19,'入力用（色付きの枠に直接入力）'!$B$12:$AB$65,14,0)))</f>
        <v/>
      </c>
      <c r="AD19" s="168" t="str">
        <f>IF($A19="","",IF(VLOOKUP($A19,'入力用（色付きの枠に直接入力）'!$B$12:$AB$65,18,0)="","",VLOOKUP($A19,'入力用（色付きの枠に直接入力）'!$B$12:$AB$65,18,0)))</f>
        <v/>
      </c>
      <c r="AE19" s="169" t="str">
        <f>IF($B19="","",IF(VLOOKUP($B19,'入力用（色付きの枠に直接入力）'!$B$12:$AB$65,18,0)="","",VLOOKUP($B19,'入力用（色付きの枠に直接入力）'!$B$12:$AB$65,18,0)))</f>
        <v/>
      </c>
      <c r="AF19" s="168" t="str">
        <f>IF($A19="","",IF(VLOOKUP($A19,'入力用（色付きの枠に直接入力）'!$B$12:$AB$78,22,0)="","",VLOOKUP($A19,'入力用（色付きの枠に直接入力）'!$B$12:$AB$78,22,0)))</f>
        <v/>
      </c>
      <c r="AG19" s="169" t="str">
        <f>IF($B19="","",IF(VLOOKUP($B19,'入力用（色付きの枠に直接入力）'!$B$12:$AB$78,22,0)="","",VLOOKUP($B19,'入力用（色付きの枠に直接入力）'!$B$12:$AB$78,22,0)))</f>
        <v/>
      </c>
      <c r="AH19" s="168" t="str">
        <f>IF($A19="","",IF(VLOOKUP($A19,'入力用（色付きの枠に直接入力）'!$B$12:$AB$118,26,0)="","",VLOOKUP($A19,'入力用（色付きの枠に直接入力）'!$B$12:$AB$118,26,0)))</f>
        <v/>
      </c>
      <c r="AI19" s="169" t="str">
        <f>IF($B19="","",IF(VLOOKUP($B19,'入力用（色付きの枠に直接入力）'!$B$12:$AB$118,26,0)="","",VLOOKUP($B19,'入力用（色付きの枠に直接入力）'!$B$12:$AB$118,26,0)))</f>
        <v/>
      </c>
    </row>
    <row r="20" spans="1:35" ht="20.100000000000001" customHeight="1" x14ac:dyDescent="0.2">
      <c r="A20" s="163" t="str">
        <f>IF('入力用（色付きの枠に直接入力）'!$B46="","",'入力用（色付きの枠に直接入力）'!$B46)</f>
        <v/>
      </c>
      <c r="B20" s="164" t="str">
        <f>IF('入力用（色付きの枠に直接入力）'!$B47="","",'入力用（色付きの枠に直接入力）'!$B47)</f>
        <v/>
      </c>
      <c r="C20" s="50" t="str">
        <f>IF('入力用（色付きの枠に直接入力）'!$B$2="","",'入力用（色付きの枠に直接入力）'!$B$2)</f>
        <v/>
      </c>
      <c r="D20" s="51">
        <v>18</v>
      </c>
      <c r="E20" s="165">
        <f t="shared" si="1"/>
        <v>0</v>
      </c>
      <c r="F20" s="166" t="str">
        <f>IF(X20="","",IF('大会当日提出用（参加種別を選択）'!$AI$2="男子の部",VLOOKUP(X20,換算表!$AC$3:$AE$11,2,0),VLOOKUP(X20,換算表!$AC$15:$AE$23,2,0)))</f>
        <v/>
      </c>
      <c r="G20" s="167" t="str">
        <f>IF(Y20="","",IF('大会当日提出用（参加種別を選択）'!$AI$2="男子の部",VLOOKUP(Y20,換算表!$AC$3:$AE$11,2,0),VLOOKUP(Y20,換算表!$AC$15:$AE$23,2,0)))</f>
        <v/>
      </c>
      <c r="H20" s="165" t="str">
        <f t="shared" si="2"/>
        <v/>
      </c>
      <c r="I20" s="166" t="str">
        <f>IF(Z20="","",VLOOKUP(Z20,換算表!$Y$3:$AA$9,2,0))</f>
        <v/>
      </c>
      <c r="J20" s="167" t="str">
        <f>IF(AA20="","",VLOOKUP(AA20,換算表!$Y$3:$AA$9,2,0))</f>
        <v/>
      </c>
      <c r="K20" s="165" t="str">
        <f t="shared" si="3"/>
        <v/>
      </c>
      <c r="L20" s="166" t="str">
        <f>IF(AB20="","",VLOOKUP(AB20,換算表!$U$3:$W$9,2,0))</f>
        <v/>
      </c>
      <c r="M20" s="167" t="str">
        <f>IF(AC20="","",VLOOKUP(AC20,換算表!$U$3:$W$9,2,0))</f>
        <v/>
      </c>
      <c r="N20" s="165" t="str">
        <f t="shared" si="4"/>
        <v/>
      </c>
      <c r="O20" s="166" t="str">
        <f>IF(AD20="","",VLOOKUP(AD20,換算表!$Q$3:$S$11,2,0))</f>
        <v/>
      </c>
      <c r="P20" s="167" t="str">
        <f>IF(AE20="","",VLOOKUP(AE20,換算表!$Q$3:$S$11,2,0))</f>
        <v/>
      </c>
      <c r="Q20" s="165" t="str">
        <f t="shared" si="5"/>
        <v/>
      </c>
      <c r="R20" s="166" t="str">
        <f>IF(AF20="","",VLOOKUP(AF20,換算表!$M$3:$O$13,2,0))</f>
        <v/>
      </c>
      <c r="S20" s="167" t="str">
        <f>IF(AG20="","",VLOOKUP(AG20,換算表!$M$3:$O$13,2,0))</f>
        <v/>
      </c>
      <c r="T20" s="165" t="str">
        <f t="shared" si="6"/>
        <v/>
      </c>
      <c r="U20" s="166" t="str">
        <f>IF(AH20="","",VLOOKUP(AH20,換算表!$I$3:$K$17,2,0))</f>
        <v/>
      </c>
      <c r="V20" s="167" t="str">
        <f>IF(AI20="","",VLOOKUP(AI20,換算表!$I$3:$K$17,2,0))</f>
        <v/>
      </c>
      <c r="W20" s="165" t="str">
        <f t="shared" si="7"/>
        <v/>
      </c>
      <c r="X20" s="168" t="str">
        <f>IF($A20="","",IF(VLOOKUP($A20,'入力用（色付きの枠に直接入力）'!$B$12:$AB$65,6,0)="","",VLOOKUP($A20,'入力用（色付きの枠に直接入力）'!$B$12:$AB$65,6,0)))</f>
        <v/>
      </c>
      <c r="Y20" s="169" t="str">
        <f>IF($B20="","",IF(VLOOKUP($B20,'入力用（色付きの枠に直接入力）'!$B$12:$AB$65,6,0)="","",VLOOKUP($B20,'入力用（色付きの枠に直接入力）'!$B$12:$AB$65,6,0)))</f>
        <v/>
      </c>
      <c r="Z20" s="168" t="str">
        <f>IF($A20="","",IF(VLOOKUP($A20,'入力用（色付きの枠に直接入力）'!$B$12:$AB$65,10,0)="","",VLOOKUP($A20,'入力用（色付きの枠に直接入力）'!$B$12:$AB$65,10,0)))</f>
        <v/>
      </c>
      <c r="AA20" s="169" t="str">
        <f>IF($B20="","",IF(VLOOKUP($B20,'入力用（色付きの枠に直接入力）'!$B$12:$AB$65,10,0)="","",VLOOKUP($B20,'入力用（色付きの枠に直接入力）'!$B$12:$AB$65,10,0)))</f>
        <v/>
      </c>
      <c r="AB20" s="168" t="str">
        <f>IF($A20="","",IF(VLOOKUP($A20,'入力用（色付きの枠に直接入力）'!$B$12:$AB$65,14,0)="","",VLOOKUP($A20,'入力用（色付きの枠に直接入力）'!$B$12:$AB$65,14,0)))</f>
        <v/>
      </c>
      <c r="AC20" s="169" t="str">
        <f>IF($B20="","",IF(VLOOKUP($B20,'入力用（色付きの枠に直接入力）'!$B$12:$AB$65,14,0)="","",VLOOKUP($B20,'入力用（色付きの枠に直接入力）'!$B$12:$AB$65,14,0)))</f>
        <v/>
      </c>
      <c r="AD20" s="168" t="str">
        <f>IF($A20="","",IF(VLOOKUP($A20,'入力用（色付きの枠に直接入力）'!$B$12:$AB$65,18,0)="","",VLOOKUP($A20,'入力用（色付きの枠に直接入力）'!$B$12:$AB$65,18,0)))</f>
        <v/>
      </c>
      <c r="AE20" s="169" t="str">
        <f>IF($B20="","",IF(VLOOKUP($B20,'入力用（色付きの枠に直接入力）'!$B$12:$AB$65,18,0)="","",VLOOKUP($B20,'入力用（色付きの枠に直接入力）'!$B$12:$AB$65,18,0)))</f>
        <v/>
      </c>
      <c r="AF20" s="168" t="str">
        <f>IF($A20="","",IF(VLOOKUP($A20,'入力用（色付きの枠に直接入力）'!$B$12:$AB$78,22,0)="","",VLOOKUP($A20,'入力用（色付きの枠に直接入力）'!$B$12:$AB$78,22,0)))</f>
        <v/>
      </c>
      <c r="AG20" s="169" t="str">
        <f>IF($B20="","",IF(VLOOKUP($B20,'入力用（色付きの枠に直接入力）'!$B$12:$AB$78,22,0)="","",VLOOKUP($B20,'入力用（色付きの枠に直接入力）'!$B$12:$AB$78,22,0)))</f>
        <v/>
      </c>
      <c r="AH20" s="168" t="str">
        <f>IF($A20="","",IF(VLOOKUP($A20,'入力用（色付きの枠に直接入力）'!$B$12:$AB$118,26,0)="","",VLOOKUP($A20,'入力用（色付きの枠に直接入力）'!$B$12:$AB$118,26,0)))</f>
        <v/>
      </c>
      <c r="AI20" s="169" t="str">
        <f>IF($B20="","",IF(VLOOKUP($B20,'入力用（色付きの枠に直接入力）'!$B$12:$AB$118,26,0)="","",VLOOKUP($B20,'入力用（色付きの枠に直接入力）'!$B$12:$AB$118,26,0)))</f>
        <v/>
      </c>
    </row>
    <row r="21" spans="1:35" ht="20.100000000000001" customHeight="1" x14ac:dyDescent="0.2">
      <c r="A21" s="163" t="str">
        <f>IF('入力用（色付きの枠に直接入力）'!$B48="","",'入力用（色付きの枠に直接入力）'!$B48)</f>
        <v/>
      </c>
      <c r="B21" s="164" t="str">
        <f>IF('入力用（色付きの枠に直接入力）'!$B49="","",'入力用（色付きの枠に直接入力）'!$B49)</f>
        <v/>
      </c>
      <c r="C21" s="50" t="str">
        <f>IF('入力用（色付きの枠に直接入力）'!$B$2="","",'入力用（色付きの枠に直接入力）'!$B$2)</f>
        <v/>
      </c>
      <c r="D21" s="51">
        <v>19</v>
      </c>
      <c r="E21" s="165">
        <f t="shared" si="1"/>
        <v>0</v>
      </c>
      <c r="F21" s="166" t="str">
        <f>IF(X21="","",IF('大会当日提出用（参加種別を選択）'!$AI$2="男子の部",VLOOKUP(X21,換算表!$AC$3:$AE$11,2,0),VLOOKUP(X21,換算表!$AC$15:$AE$23,2,0)))</f>
        <v/>
      </c>
      <c r="G21" s="167" t="str">
        <f>IF(Y21="","",IF('大会当日提出用（参加種別を選択）'!$AI$2="男子の部",VLOOKUP(Y21,換算表!$AC$3:$AE$11,2,0),VLOOKUP(Y21,換算表!$AC$15:$AE$23,2,0)))</f>
        <v/>
      </c>
      <c r="H21" s="165" t="str">
        <f t="shared" si="2"/>
        <v/>
      </c>
      <c r="I21" s="166" t="str">
        <f>IF(Z21="","",VLOOKUP(Z21,換算表!$Y$3:$AA$9,2,0))</f>
        <v/>
      </c>
      <c r="J21" s="167" t="str">
        <f>IF(AA21="","",VLOOKUP(AA21,換算表!$Y$3:$AA$9,2,0))</f>
        <v/>
      </c>
      <c r="K21" s="165" t="str">
        <f t="shared" si="3"/>
        <v/>
      </c>
      <c r="L21" s="166" t="str">
        <f>IF(AB21="","",VLOOKUP(AB21,換算表!$U$3:$W$9,2,0))</f>
        <v/>
      </c>
      <c r="M21" s="167" t="str">
        <f>IF(AC21="","",VLOOKUP(AC21,換算表!$U$3:$W$9,2,0))</f>
        <v/>
      </c>
      <c r="N21" s="165" t="str">
        <f t="shared" si="4"/>
        <v/>
      </c>
      <c r="O21" s="166" t="str">
        <f>IF(AD21="","",VLOOKUP(AD21,換算表!$Q$3:$S$11,2,0))</f>
        <v/>
      </c>
      <c r="P21" s="167" t="str">
        <f>IF(AE21="","",VLOOKUP(AE21,換算表!$Q$3:$S$11,2,0))</f>
        <v/>
      </c>
      <c r="Q21" s="165" t="str">
        <f t="shared" si="5"/>
        <v/>
      </c>
      <c r="R21" s="166" t="str">
        <f>IF(AF21="","",VLOOKUP(AF21,換算表!$M$3:$O$13,2,0))</f>
        <v/>
      </c>
      <c r="S21" s="167" t="str">
        <f>IF(AG21="","",VLOOKUP(AG21,換算表!$M$3:$O$13,2,0))</f>
        <v/>
      </c>
      <c r="T21" s="165" t="str">
        <f t="shared" si="6"/>
        <v/>
      </c>
      <c r="U21" s="166" t="str">
        <f>IF(AH21="","",VLOOKUP(AH21,換算表!$I$3:$K$17,2,0))</f>
        <v/>
      </c>
      <c r="V21" s="167" t="str">
        <f>IF(AI21="","",VLOOKUP(AI21,換算表!$I$3:$K$17,2,0))</f>
        <v/>
      </c>
      <c r="W21" s="165" t="str">
        <f t="shared" si="7"/>
        <v/>
      </c>
      <c r="X21" s="168" t="str">
        <f>IF($A21="","",IF(VLOOKUP($A21,'入力用（色付きの枠に直接入力）'!$B$12:$AB$65,6,0)="","",VLOOKUP($A21,'入力用（色付きの枠に直接入力）'!$B$12:$AB$65,6,0)))</f>
        <v/>
      </c>
      <c r="Y21" s="169" t="str">
        <f>IF($B21="","",IF(VLOOKUP($B21,'入力用（色付きの枠に直接入力）'!$B$12:$AB$65,6,0)="","",VLOOKUP($B21,'入力用（色付きの枠に直接入力）'!$B$12:$AB$65,6,0)))</f>
        <v/>
      </c>
      <c r="Z21" s="168" t="str">
        <f>IF($A21="","",IF(VLOOKUP($A21,'入力用（色付きの枠に直接入力）'!$B$12:$AB$65,10,0)="","",VLOOKUP($A21,'入力用（色付きの枠に直接入力）'!$B$12:$AB$65,10,0)))</f>
        <v/>
      </c>
      <c r="AA21" s="169" t="str">
        <f>IF($B21="","",IF(VLOOKUP($B21,'入力用（色付きの枠に直接入力）'!$B$12:$AB$65,10,0)="","",VLOOKUP($B21,'入力用（色付きの枠に直接入力）'!$B$12:$AB$65,10,0)))</f>
        <v/>
      </c>
      <c r="AB21" s="168" t="str">
        <f>IF($A21="","",IF(VLOOKUP($A21,'入力用（色付きの枠に直接入力）'!$B$12:$AB$65,14,0)="","",VLOOKUP($A21,'入力用（色付きの枠に直接入力）'!$B$12:$AB$65,14,0)))</f>
        <v/>
      </c>
      <c r="AC21" s="169" t="str">
        <f>IF($B21="","",IF(VLOOKUP($B21,'入力用（色付きの枠に直接入力）'!$B$12:$AB$65,14,0)="","",VLOOKUP($B21,'入力用（色付きの枠に直接入力）'!$B$12:$AB$65,14,0)))</f>
        <v/>
      </c>
      <c r="AD21" s="168" t="str">
        <f>IF($A21="","",IF(VLOOKUP($A21,'入力用（色付きの枠に直接入力）'!$B$12:$AB$65,18,0)="","",VLOOKUP($A21,'入力用（色付きの枠に直接入力）'!$B$12:$AB$65,18,0)))</f>
        <v/>
      </c>
      <c r="AE21" s="169" t="str">
        <f>IF($B21="","",IF(VLOOKUP($B21,'入力用（色付きの枠に直接入力）'!$B$12:$AB$65,18,0)="","",VLOOKUP($B21,'入力用（色付きの枠に直接入力）'!$B$12:$AB$65,18,0)))</f>
        <v/>
      </c>
      <c r="AF21" s="168" t="str">
        <f>IF($A21="","",IF(VLOOKUP($A21,'入力用（色付きの枠に直接入力）'!$B$12:$AB$78,22,0)="","",VLOOKUP($A21,'入力用（色付きの枠に直接入力）'!$B$12:$AB$78,22,0)))</f>
        <v/>
      </c>
      <c r="AG21" s="169" t="str">
        <f>IF($B21="","",IF(VLOOKUP($B21,'入力用（色付きの枠に直接入力）'!$B$12:$AB$78,22,0)="","",VLOOKUP($B21,'入力用（色付きの枠に直接入力）'!$B$12:$AB$78,22,0)))</f>
        <v/>
      </c>
      <c r="AH21" s="168" t="str">
        <f>IF($A21="","",IF(VLOOKUP($A21,'入力用（色付きの枠に直接入力）'!$B$12:$AB$118,26,0)="","",VLOOKUP($A21,'入力用（色付きの枠に直接入力）'!$B$12:$AB$118,26,0)))</f>
        <v/>
      </c>
      <c r="AI21" s="169" t="str">
        <f>IF($B21="","",IF(VLOOKUP($B21,'入力用（色付きの枠に直接入力）'!$B$12:$AB$118,26,0)="","",VLOOKUP($B21,'入力用（色付きの枠に直接入力）'!$B$12:$AB$118,26,0)))</f>
        <v/>
      </c>
    </row>
    <row r="22" spans="1:35" ht="20.100000000000001" customHeight="1" thickBot="1" x14ac:dyDescent="0.25">
      <c r="A22" s="157" t="str">
        <f>IF('入力用（色付きの枠に直接入力）'!$B50="","",'入力用（色付きの枠に直接入力）'!$B50)</f>
        <v/>
      </c>
      <c r="B22" s="158" t="str">
        <f>IF('入力用（色付きの枠に直接入力）'!$B51="","",'入力用（色付きの枠に直接入力）'!$B51)</f>
        <v/>
      </c>
      <c r="C22" s="57" t="str">
        <f>IF('入力用（色付きの枠に直接入力）'!$B$2="","",'入力用（色付きの枠に直接入力）'!$B$2)</f>
        <v/>
      </c>
      <c r="D22" s="148">
        <v>20</v>
      </c>
      <c r="E22" s="159">
        <f t="shared" si="1"/>
        <v>0</v>
      </c>
      <c r="F22" s="160" t="str">
        <f>IF(X22="","",IF('大会当日提出用（参加種別を選択）'!$AI$2="男子の部",VLOOKUP(X22,換算表!$AC$3:$AE$11,2,0),VLOOKUP(X22,換算表!$AC$15:$AE$23,2,0)))</f>
        <v/>
      </c>
      <c r="G22" s="155" t="str">
        <f>IF(Y22="","",IF('大会当日提出用（参加種別を選択）'!$AI$2="男子の部",VLOOKUP(Y22,換算表!$AC$3:$AE$11,2,0),VLOOKUP(Y22,換算表!$AC$15:$AE$23,2,0)))</f>
        <v/>
      </c>
      <c r="H22" s="159" t="str">
        <f t="shared" si="2"/>
        <v/>
      </c>
      <c r="I22" s="160" t="str">
        <f>IF(Z22="","",VLOOKUP(Z22,換算表!$Y$3:$AA$9,2,0))</f>
        <v/>
      </c>
      <c r="J22" s="149" t="str">
        <f>IF(AA22="","",VLOOKUP(AA22,換算表!$Y$3:$AA$9,2,0))</f>
        <v/>
      </c>
      <c r="K22" s="159" t="str">
        <f t="shared" si="3"/>
        <v/>
      </c>
      <c r="L22" s="160" t="str">
        <f>IF(AB22="","",VLOOKUP(AB22,換算表!$U$3:$W$9,2,0))</f>
        <v/>
      </c>
      <c r="M22" s="149" t="str">
        <f>IF(AC22="","",VLOOKUP(AC22,換算表!$U$3:$W$9,2,0))</f>
        <v/>
      </c>
      <c r="N22" s="159" t="str">
        <f t="shared" si="4"/>
        <v/>
      </c>
      <c r="O22" s="160" t="str">
        <f>IF(AD22="","",VLOOKUP(AD22,換算表!$Q$3:$S$11,2,0))</f>
        <v/>
      </c>
      <c r="P22" s="149" t="str">
        <f>IF(AE22="","",VLOOKUP(AE22,換算表!$Q$3:$S$11,2,0))</f>
        <v/>
      </c>
      <c r="Q22" s="159" t="str">
        <f t="shared" si="5"/>
        <v/>
      </c>
      <c r="R22" s="160" t="str">
        <f>IF(AF22="","",VLOOKUP(AF22,換算表!$M$3:$O$13,2,0))</f>
        <v/>
      </c>
      <c r="S22" s="149" t="str">
        <f>IF(AG22="","",VLOOKUP(AG22,換算表!$M$3:$O$13,2,0))</f>
        <v/>
      </c>
      <c r="T22" s="159" t="str">
        <f t="shared" si="6"/>
        <v/>
      </c>
      <c r="U22" s="160" t="str">
        <f>IF(AH22="","",VLOOKUP(AH22,換算表!$I$3:$K$17,2,0))</f>
        <v/>
      </c>
      <c r="V22" s="149" t="str">
        <f>IF(AI22="","",VLOOKUP(AI22,換算表!$I$3:$K$17,2,0))</f>
        <v/>
      </c>
      <c r="W22" s="159" t="str">
        <f t="shared" si="7"/>
        <v/>
      </c>
      <c r="X22" s="161" t="str">
        <f>IF($A22="","",IF(VLOOKUP($A22,'入力用（色付きの枠に直接入力）'!$B$12:$AB$65,6,0)="","",VLOOKUP($A22,'入力用（色付きの枠に直接入力）'!$B$12:$AB$65,6,0)))</f>
        <v/>
      </c>
      <c r="Y22" s="162" t="str">
        <f>IF($B22="","",IF(VLOOKUP($B22,'入力用（色付きの枠に直接入力）'!$B$12:$AB$65,6,0)="","",VLOOKUP($B22,'入力用（色付きの枠に直接入力）'!$B$12:$AB$65,6,0)))</f>
        <v/>
      </c>
      <c r="Z22" s="161" t="str">
        <f>IF($A22="","",IF(VLOOKUP($A22,'入力用（色付きの枠に直接入力）'!$B$12:$AB$65,10,0)="","",VLOOKUP($A22,'入力用（色付きの枠に直接入力）'!$B$12:$AB$65,10,0)))</f>
        <v/>
      </c>
      <c r="AA22" s="162" t="str">
        <f>IF($B22="","",IF(VLOOKUP($B22,'入力用（色付きの枠に直接入力）'!$B$12:$AB$65,10,0)="","",VLOOKUP($B22,'入力用（色付きの枠に直接入力）'!$B$12:$AB$65,10,0)))</f>
        <v/>
      </c>
      <c r="AB22" s="161" t="str">
        <f>IF($A22="","",IF(VLOOKUP($A22,'入力用（色付きの枠に直接入力）'!$B$12:$AB$65,14,0)="","",VLOOKUP($A22,'入力用（色付きの枠に直接入力）'!$B$12:$AB$65,14,0)))</f>
        <v/>
      </c>
      <c r="AC22" s="162" t="str">
        <f>IF($B22="","",IF(VLOOKUP($B22,'入力用（色付きの枠に直接入力）'!$B$12:$AB$65,14,0)="","",VLOOKUP($B22,'入力用（色付きの枠に直接入力）'!$B$12:$AB$65,14,0)))</f>
        <v/>
      </c>
      <c r="AD22" s="161" t="str">
        <f>IF($A22="","",IF(VLOOKUP($A22,'入力用（色付きの枠に直接入力）'!$B$12:$AB$65,18,0)="","",VLOOKUP($A22,'入力用（色付きの枠に直接入力）'!$B$12:$AB$65,18,0)))</f>
        <v/>
      </c>
      <c r="AE22" s="162" t="str">
        <f>IF($B22="","",IF(VLOOKUP($B22,'入力用（色付きの枠に直接入力）'!$B$12:$AB$65,18,0)="","",VLOOKUP($B22,'入力用（色付きの枠に直接入力）'!$B$12:$AB$65,18,0)))</f>
        <v/>
      </c>
      <c r="AF22" s="161" t="str">
        <f>IF($A22="","",IF(VLOOKUP($A22,'入力用（色付きの枠に直接入力）'!$B$12:$AB$78,22,0)="","",VLOOKUP($A22,'入力用（色付きの枠に直接入力）'!$B$12:$AB$78,22,0)))</f>
        <v/>
      </c>
      <c r="AG22" s="162" t="str">
        <f>IF($B22="","",IF(VLOOKUP($B22,'入力用（色付きの枠に直接入力）'!$B$12:$AB$78,22,0)="","",VLOOKUP($B22,'入力用（色付きの枠に直接入力）'!$B$12:$AB$78,22,0)))</f>
        <v/>
      </c>
      <c r="AH22" s="161" t="str">
        <f>IF($A22="","",IF(VLOOKUP($A22,'入力用（色付きの枠に直接入力）'!$B$12:$AB$118,26,0)="","",VLOOKUP($A22,'入力用（色付きの枠に直接入力）'!$B$12:$AB$118,26,0)))</f>
        <v/>
      </c>
      <c r="AI22" s="162" t="str">
        <f>IF($B22="","",IF(VLOOKUP($B22,'入力用（色付きの枠に直接入力）'!$B$12:$AB$118,26,0)="","",VLOOKUP($B22,'入力用（色付きの枠に直接入力）'!$B$12:$AB$118,26,0)))</f>
        <v/>
      </c>
    </row>
    <row r="24" spans="1:35" ht="22.5" customHeight="1" thickBot="1" x14ac:dyDescent="0.25">
      <c r="A24" s="269" t="s">
        <v>130</v>
      </c>
      <c r="B24" s="269"/>
    </row>
    <row r="25" spans="1:35" ht="20.100000000000001" customHeight="1" thickBot="1" x14ac:dyDescent="0.25">
      <c r="A25" s="270" t="s">
        <v>31</v>
      </c>
      <c r="B25" s="271"/>
      <c r="C25" s="67" t="s">
        <v>32</v>
      </c>
      <c r="D25" s="68" t="s">
        <v>33</v>
      </c>
      <c r="E25" s="69" t="s">
        <v>67</v>
      </c>
      <c r="F25" s="272" t="str">
        <f t="shared" ref="F25" si="8">F2</f>
        <v>Ｒ４南部支部大会Ⅰ部</v>
      </c>
      <c r="G25" s="273"/>
      <c r="H25" s="59"/>
      <c r="I25" s="272" t="str">
        <f t="shared" ref="I25" si="9">I2</f>
        <v>Ｒ４埼玉県選手権</v>
      </c>
      <c r="J25" s="273"/>
      <c r="K25" s="59"/>
      <c r="L25" s="272" t="str">
        <f t="shared" ref="L25" si="10">L2</f>
        <v>Ｒ４埼玉県選手権地区予選</v>
      </c>
      <c r="M25" s="273"/>
      <c r="N25" s="59"/>
      <c r="O25" s="272" t="str">
        <f>O2</f>
        <v>Ｒ４インターハイ予選</v>
      </c>
      <c r="P25" s="273"/>
      <c r="Q25" s="59"/>
      <c r="R25" s="272" t="str">
        <f>R2</f>
        <v>Ｒ４関東大会県予選</v>
      </c>
      <c r="S25" s="273"/>
      <c r="T25" s="59"/>
      <c r="U25" s="272" t="str">
        <f>U2</f>
        <v>Ｒ４関東大会南部地区予選</v>
      </c>
      <c r="V25" s="273"/>
      <c r="W25" s="59"/>
      <c r="X25" s="267" t="str">
        <f t="shared" ref="X25:Z25" si="11">X2</f>
        <v>Ｒ４南部支部大会Ⅰ部</v>
      </c>
      <c r="Y25" s="268"/>
      <c r="Z25" s="267" t="str">
        <f t="shared" si="11"/>
        <v>Ｒ４埼玉県選手権</v>
      </c>
      <c r="AA25" s="268"/>
      <c r="AB25" s="267" t="str">
        <f t="shared" ref="AB25" si="12">AB2</f>
        <v>Ｒ４埼玉県選手権地区予選</v>
      </c>
      <c r="AC25" s="268"/>
      <c r="AD25" s="267" t="str">
        <f>AD2</f>
        <v>Ｒ４インターハイ予選</v>
      </c>
      <c r="AE25" s="268"/>
      <c r="AF25" s="267" t="str">
        <f>AF2</f>
        <v>Ｒ４関東大会県予選</v>
      </c>
      <c r="AG25" s="268"/>
      <c r="AH25" s="267" t="str">
        <f>AH2</f>
        <v>Ｒ４関東大会南部地区予選</v>
      </c>
      <c r="AI25" s="268"/>
    </row>
    <row r="26" spans="1:35" ht="20.100000000000001" customHeight="1" x14ac:dyDescent="0.2">
      <c r="A26" s="98" t="str">
        <f>IF('入力用（色付きの枠に直接入力）'!$B56="","",'入力用（色付きの枠に直接入力）'!$B56)</f>
        <v/>
      </c>
      <c r="B26" s="99" t="str">
        <f>IF('入力用（色付きの枠に直接入力）'!$B57="","",'入力用（色付きの枠に直接入力）'!$B57)</f>
        <v/>
      </c>
      <c r="C26" s="50" t="str">
        <f>IF('入力用（色付きの枠に直接入力）'!$B$2="","",'入力用（色付きの枠に直接入力）'!$B$2)</f>
        <v/>
      </c>
      <c r="D26" s="51" t="s">
        <v>146</v>
      </c>
      <c r="E26" s="63">
        <f t="shared" ref="E26:E30" si="13">SUM(H26,K26,N26,Q26,T26,W26)</f>
        <v>0</v>
      </c>
      <c r="F26" s="61" t="str">
        <f>IF(X26="","",IF('大会当日提出用（参加種別を選択）'!$AI$2="男子の部",VLOOKUP(X26,換算表!$AC$3:$AE$11,2,0),VLOOKUP(X26,換算表!$AC$15:$AE$23,2,0)))</f>
        <v/>
      </c>
      <c r="G26" s="62" t="str">
        <f>IF(Y26="","",IF('大会当日提出用（参加種別を選択）'!$AI$2="男子の部",VLOOKUP(Y26,換算表!$AC$3:$AE$11,2,0),VLOOKUP(Y26,換算表!$AC$15:$AE$23,2,0)))</f>
        <v/>
      </c>
      <c r="H26" s="63" t="str">
        <f t="shared" ref="H26:H30" si="14">IF(F26&amp;G26="","",SUM(F26:G26))</f>
        <v/>
      </c>
      <c r="I26" s="61" t="str">
        <f>IF(Z26="","",VLOOKUP(Z26,換算表!$Y$3:$AA$9,2,0))</f>
        <v/>
      </c>
      <c r="J26" s="62" t="str">
        <f>IF(AA26="","",VLOOKUP(AA26,換算表!$Y$3:$AA$9,2,0))</f>
        <v/>
      </c>
      <c r="K26" s="63" t="str">
        <f t="shared" ref="K26:K30" si="15">IF(I26&amp;J26="","",SUM(I26:J26))</f>
        <v/>
      </c>
      <c r="L26" s="61" t="str">
        <f>IF(AB26="","",VLOOKUP(AB26,換算表!$U$3:$W$9,2,0))</f>
        <v/>
      </c>
      <c r="M26" s="62" t="str">
        <f>IF(AC26="","",VLOOKUP(AC26,換算表!$U$3:$W$9,2,0))</f>
        <v/>
      </c>
      <c r="N26" s="63" t="str">
        <f t="shared" ref="N26:N30" si="16">IF(L26&amp;M26="","",SUM(L26:M26))</f>
        <v/>
      </c>
      <c r="O26" s="61" t="str">
        <f>IF(AD26="","",VLOOKUP(AD26,換算表!$Q$3:$S$11,2,0))</f>
        <v/>
      </c>
      <c r="P26" s="62" t="str">
        <f>IF(AE26="","",VLOOKUP(AE26,換算表!$Q$3:$S$11,2,0))</f>
        <v/>
      </c>
      <c r="Q26" s="63" t="str">
        <f t="shared" ref="Q26:Q30" si="17">IF(O26&amp;P26="","",SUM(O26:P26))</f>
        <v/>
      </c>
      <c r="R26" s="61" t="str">
        <f>IF(AF26="","",VLOOKUP(AF26,換算表!$M$3:$O$13,2,0))</f>
        <v/>
      </c>
      <c r="S26" s="62" t="str">
        <f>IF(AG26="","",VLOOKUP(AG26,換算表!$M$3:$O$13,2,0))</f>
        <v/>
      </c>
      <c r="T26" s="63" t="str">
        <f t="shared" ref="T26:T30" si="18">IF(R26&amp;S26="","",SUM(R26:S26))</f>
        <v/>
      </c>
      <c r="U26" s="61" t="str">
        <f>IF(AH26="","",VLOOKUP(AH26,換算表!$I$3:$K$17,2,0))</f>
        <v/>
      </c>
      <c r="V26" s="62" t="str">
        <f>IF(AI26="","",VLOOKUP(AI26,換算表!$I$3:$K$17,2,0))</f>
        <v/>
      </c>
      <c r="W26" s="63" t="str">
        <f t="shared" ref="W26:W30" si="19">IF(U26&amp;V26="","",SUM(U26:V26))</f>
        <v/>
      </c>
      <c r="X26" s="73" t="str">
        <f>IF($A26="","",IF(VLOOKUP($A26,'入力用（色付きの枠に直接入力）'!$B$12:$AB$65,6,0)="","",VLOOKUP($A26,'入力用（色付きの枠に直接入力）'!$B$12:$AB$65,6,0)))</f>
        <v/>
      </c>
      <c r="Y26" s="74" t="str">
        <f>IF($B26="","",IF(VLOOKUP($B26,'入力用（色付きの枠に直接入力）'!$B$12:$AB$65,6,0)="","",VLOOKUP($B26,'入力用（色付きの枠に直接入力）'!$B$12:$AB$65,6,0)))</f>
        <v/>
      </c>
      <c r="Z26" s="73" t="str">
        <f>IF($A26="","",IF(VLOOKUP($A26,'入力用（色付きの枠に直接入力）'!$B$12:$AB$65,10,0)="","",VLOOKUP($A26,'入力用（色付きの枠に直接入力）'!$B$12:$AB$65,10,0)))</f>
        <v/>
      </c>
      <c r="AA26" s="74" t="str">
        <f>IF($B26="","",IF(VLOOKUP($B26,'入力用（色付きの枠に直接入力）'!$B$12:$AB$65,10,0)="","",VLOOKUP($B26,'入力用（色付きの枠に直接入力）'!$B$12:$AB$65,10,0)))</f>
        <v/>
      </c>
      <c r="AB26" s="73" t="str">
        <f>IF($A26="","",IF(VLOOKUP($A26,'入力用（色付きの枠に直接入力）'!$B$12:$AB$65,14,0)="","",VLOOKUP($A26,'入力用（色付きの枠に直接入力）'!$B$12:$AB$65,14,0)))</f>
        <v/>
      </c>
      <c r="AC26" s="74" t="str">
        <f>IF($B26="","",IF(VLOOKUP($B26,'入力用（色付きの枠に直接入力）'!$B$12:$AB$65,14,0)="","",VLOOKUP($B26,'入力用（色付きの枠に直接入力）'!$B$12:$AB$65,14,0)))</f>
        <v/>
      </c>
      <c r="AD26" s="73" t="str">
        <f>IF($A26="","",IF(VLOOKUP($A26,'入力用（色付きの枠に直接入力）'!$B$12:$AB$65,18,0)="","",VLOOKUP($A26,'入力用（色付きの枠に直接入力）'!$B$12:$AB$65,18,0)))</f>
        <v/>
      </c>
      <c r="AE26" s="74" t="str">
        <f>IF($B26="","",IF(VLOOKUP($B26,'入力用（色付きの枠に直接入力）'!$B$12:$AB$65,18,0)="","",VLOOKUP($B26,'入力用（色付きの枠に直接入力）'!$B$12:$AB$65,18,0)))</f>
        <v/>
      </c>
      <c r="AF26" s="73" t="str">
        <f>IF($A26="","",IF(VLOOKUP($A26,'入力用（色付きの枠に直接入力）'!$B$12:$AB$78,22,0)="","",VLOOKUP($A26,'入力用（色付きの枠に直接入力）'!$B$12:$AB$78,22,0)))</f>
        <v/>
      </c>
      <c r="AG26" s="74" t="str">
        <f>IF($B26="","",IF(VLOOKUP($B26,'入力用（色付きの枠に直接入力）'!$B$12:$AB$78,22,0)="","",VLOOKUP($B26,'入力用（色付きの枠に直接入力）'!$B$12:$AB$78,22,0)))</f>
        <v/>
      </c>
      <c r="AH26" s="73" t="str">
        <f>IF($A26="","",IF(VLOOKUP($A26,'入力用（色付きの枠に直接入力）'!$B$12:$AB$118,26,0)="","",VLOOKUP($A26,'入力用（色付きの枠に直接入力）'!$B$12:$AB$118,26,0)))</f>
        <v/>
      </c>
      <c r="AI26" s="74" t="str">
        <f>IF($B26="","",IF(VLOOKUP($B26,'入力用（色付きの枠に直接入力）'!$B$12:$AB$118,26,0)="","",VLOOKUP($B26,'入力用（色付きの枠に直接入力）'!$B$12:$AB$118,26,0)))</f>
        <v/>
      </c>
    </row>
    <row r="27" spans="1:35" ht="20.100000000000001" customHeight="1" x14ac:dyDescent="0.2">
      <c r="A27" s="52" t="str">
        <f>IF('入力用（色付きの枠に直接入力）'!$B58="","",'入力用（色付きの枠に直接入力）'!$B58)</f>
        <v/>
      </c>
      <c r="B27" s="53" t="str">
        <f>IF('入力用（色付きの枠に直接入力）'!$B59="","",'入力用（色付きの枠に直接入力）'!$B59)</f>
        <v/>
      </c>
      <c r="C27" s="50" t="str">
        <f>IF('入力用（色付きの枠に直接入力）'!$B$2="","",'入力用（色付きの枠に直接入力）'!$B$2)</f>
        <v/>
      </c>
      <c r="D27" s="54" t="s">
        <v>147</v>
      </c>
      <c r="E27" s="66">
        <f t="shared" si="13"/>
        <v>0</v>
      </c>
      <c r="F27" s="64" t="str">
        <f>IF(X27="","",IF('大会当日提出用（参加種別を選択）'!$AI$2="男子の部",VLOOKUP(X27,換算表!$AC$3:$AE$11,2,0),VLOOKUP(X27,換算表!$AC$15:$AE$23,2,0)))</f>
        <v/>
      </c>
      <c r="G27" s="65" t="str">
        <f>IF(Y27="","",IF('大会当日提出用（参加種別を選択）'!$AI$2="男子の部",VLOOKUP(Y27,換算表!$AC$3:$AE$11,2,0),VLOOKUP(Y27,換算表!$AC$15:$AE$23,2,0)))</f>
        <v/>
      </c>
      <c r="H27" s="66" t="str">
        <f t="shared" si="14"/>
        <v/>
      </c>
      <c r="I27" s="64" t="str">
        <f>IF(Z27="","",VLOOKUP(Z27,換算表!$Y$3:$AA$9,2,0))</f>
        <v/>
      </c>
      <c r="J27" s="65" t="str">
        <f>IF(AA27="","",VLOOKUP(AA27,換算表!$Y$3:$AA$9,2,0))</f>
        <v/>
      </c>
      <c r="K27" s="66" t="str">
        <f t="shared" si="15"/>
        <v/>
      </c>
      <c r="L27" s="64" t="str">
        <f>IF(AB27="","",VLOOKUP(AB27,換算表!$U$3:$W$9,2,0))</f>
        <v/>
      </c>
      <c r="M27" s="65" t="str">
        <f>IF(AC27="","",VLOOKUP(AC27,換算表!$U$3:$W$9,2,0))</f>
        <v/>
      </c>
      <c r="N27" s="66" t="str">
        <f t="shared" si="16"/>
        <v/>
      </c>
      <c r="O27" s="64" t="str">
        <f>IF(AD27="","",VLOOKUP(AD27,換算表!$Q$3:$S$11,2,0))</f>
        <v/>
      </c>
      <c r="P27" s="65" t="str">
        <f>IF(AE27="","",VLOOKUP(AE27,換算表!$Q$3:$S$11,2,0))</f>
        <v/>
      </c>
      <c r="Q27" s="66" t="str">
        <f t="shared" si="17"/>
        <v/>
      </c>
      <c r="R27" s="64" t="str">
        <f>IF(AF27="","",VLOOKUP(AF27,換算表!$M$3:$O$13,2,0))</f>
        <v/>
      </c>
      <c r="S27" s="65" t="str">
        <f>IF(AG27="","",VLOOKUP(AG27,換算表!$M$3:$O$13,2,0))</f>
        <v/>
      </c>
      <c r="T27" s="66" t="str">
        <f t="shared" si="18"/>
        <v/>
      </c>
      <c r="U27" s="64" t="str">
        <f>IF(AH27="","",VLOOKUP(AH27,換算表!$I$3:$K$17,2,0))</f>
        <v/>
      </c>
      <c r="V27" s="65" t="str">
        <f>IF(AI27="","",VLOOKUP(AI27,換算表!$I$3:$K$17,2,0))</f>
        <v/>
      </c>
      <c r="W27" s="66" t="str">
        <f t="shared" si="19"/>
        <v/>
      </c>
      <c r="X27" s="75" t="str">
        <f>IF($A27="","",IF(VLOOKUP($A27,'入力用（色付きの枠に直接入力）'!$B$12:$AB$65,6,0)="","",VLOOKUP($A27,'入力用（色付きの枠に直接入力）'!$B$12:$AB$65,6,0)))</f>
        <v/>
      </c>
      <c r="Y27" s="76" t="str">
        <f>IF($B27="","",IF(VLOOKUP($B27,'入力用（色付きの枠に直接入力）'!$B$12:$AB$65,6,0)="","",VLOOKUP($B27,'入力用（色付きの枠に直接入力）'!$B$12:$AB$65,6,0)))</f>
        <v/>
      </c>
      <c r="Z27" s="75" t="str">
        <f>IF($A27="","",IF(VLOOKUP($A27,'入力用（色付きの枠に直接入力）'!$B$12:$AB$65,10,0)="","",VLOOKUP($A27,'入力用（色付きの枠に直接入力）'!$B$12:$AB$65,10,0)))</f>
        <v/>
      </c>
      <c r="AA27" s="76" t="str">
        <f>IF($B27="","",IF(VLOOKUP($B27,'入力用（色付きの枠に直接入力）'!$B$12:$AB$65,10,0)="","",VLOOKUP($B27,'入力用（色付きの枠に直接入力）'!$B$12:$AB$65,10,0)))</f>
        <v/>
      </c>
      <c r="AB27" s="75" t="str">
        <f>IF($A27="","",IF(VLOOKUP($A27,'入力用（色付きの枠に直接入力）'!$B$12:$AB$65,14,0)="","",VLOOKUP($A27,'入力用（色付きの枠に直接入力）'!$B$12:$AB$65,14,0)))</f>
        <v/>
      </c>
      <c r="AC27" s="76" t="str">
        <f>IF($B27="","",IF(VLOOKUP($B27,'入力用（色付きの枠に直接入力）'!$B$12:$AB$65,14,0)="","",VLOOKUP($B27,'入力用（色付きの枠に直接入力）'!$B$12:$AB$65,14,0)))</f>
        <v/>
      </c>
      <c r="AD27" s="75" t="str">
        <f>IF($A27="","",IF(VLOOKUP($A27,'入力用（色付きの枠に直接入力）'!$B$12:$AB$65,18,0)="","",VLOOKUP($A27,'入力用（色付きの枠に直接入力）'!$B$12:$AB$65,18,0)))</f>
        <v/>
      </c>
      <c r="AE27" s="76" t="str">
        <f>IF($B27="","",IF(VLOOKUP($B27,'入力用（色付きの枠に直接入力）'!$B$12:$AB$65,18,0)="","",VLOOKUP($B27,'入力用（色付きの枠に直接入力）'!$B$12:$AB$65,18,0)))</f>
        <v/>
      </c>
      <c r="AF27" s="75" t="str">
        <f>IF($A27="","",IF(VLOOKUP($A27,'入力用（色付きの枠に直接入力）'!$B$12:$AB$78,22,0)="","",VLOOKUP($A27,'入力用（色付きの枠に直接入力）'!$B$12:$AB$78,22,0)))</f>
        <v/>
      </c>
      <c r="AG27" s="76" t="str">
        <f>IF($B27="","",IF(VLOOKUP($B27,'入力用（色付きの枠に直接入力）'!$B$12:$AB$78,22,0)="","",VLOOKUP($B27,'入力用（色付きの枠に直接入力）'!$B$12:$AB$78,22,0)))</f>
        <v/>
      </c>
      <c r="AH27" s="75" t="str">
        <f>IF($A27="","",IF(VLOOKUP($A27,'入力用（色付きの枠に直接入力）'!$B$12:$AB$118,26,0)="","",VLOOKUP($A27,'入力用（色付きの枠に直接入力）'!$B$12:$AB$118,26,0)))</f>
        <v/>
      </c>
      <c r="AI27" s="76" t="str">
        <f>IF($B27="","",IF(VLOOKUP($B27,'入力用（色付きの枠に直接入力）'!$B$12:$AB$118,26,0)="","",VLOOKUP($B27,'入力用（色付きの枠に直接入力）'!$B$12:$AB$118,26,0)))</f>
        <v/>
      </c>
    </row>
    <row r="28" spans="1:35" ht="20.100000000000001" customHeight="1" x14ac:dyDescent="0.2">
      <c r="A28" s="52" t="str">
        <f>IF('入力用（色付きの枠に直接入力）'!$B60="","",'入力用（色付きの枠に直接入力）'!$B60)</f>
        <v/>
      </c>
      <c r="B28" s="53" t="str">
        <f>IF('入力用（色付きの枠に直接入力）'!$B61="","",'入力用（色付きの枠に直接入力）'!$B61)</f>
        <v/>
      </c>
      <c r="C28" s="50" t="str">
        <f>IF('入力用（色付きの枠に直接入力）'!$B$2="","",'入力用（色付きの枠に直接入力）'!$B$2)</f>
        <v/>
      </c>
      <c r="D28" s="54" t="s">
        <v>148</v>
      </c>
      <c r="E28" s="66">
        <f t="shared" si="13"/>
        <v>0</v>
      </c>
      <c r="F28" s="64" t="str">
        <f>IF(X28="","",IF('大会当日提出用（参加種別を選択）'!$AI$2="男子の部",VLOOKUP(X28,換算表!$AC$3:$AE$11,2,0),VLOOKUP(X28,換算表!$AC$15:$AE$23,2,0)))</f>
        <v/>
      </c>
      <c r="G28" s="65" t="str">
        <f>IF(Y28="","",IF('大会当日提出用（参加種別を選択）'!$AI$2="男子の部",VLOOKUP(Y28,換算表!$AC$3:$AE$11,2,0),VLOOKUP(Y28,換算表!$AC$15:$AE$23,2,0)))</f>
        <v/>
      </c>
      <c r="H28" s="66" t="str">
        <f t="shared" si="14"/>
        <v/>
      </c>
      <c r="I28" s="64" t="str">
        <f>IF(Z28="","",VLOOKUP(Z28,換算表!$Y$3:$AA$9,2,0))</f>
        <v/>
      </c>
      <c r="J28" s="65" t="str">
        <f>IF(AA28="","",VLOOKUP(AA28,換算表!$Y$3:$AA$9,2,0))</f>
        <v/>
      </c>
      <c r="K28" s="66" t="str">
        <f t="shared" si="15"/>
        <v/>
      </c>
      <c r="L28" s="64" t="str">
        <f>IF(AB28="","",VLOOKUP(AB28,換算表!$U$3:$W$9,2,0))</f>
        <v/>
      </c>
      <c r="M28" s="65" t="str">
        <f>IF(AC28="","",VLOOKUP(AC28,換算表!$U$3:$W$9,2,0))</f>
        <v/>
      </c>
      <c r="N28" s="66" t="str">
        <f t="shared" si="16"/>
        <v/>
      </c>
      <c r="O28" s="64" t="str">
        <f>IF(AD28="","",VLOOKUP(AD28,換算表!$Q$3:$S$11,2,0))</f>
        <v/>
      </c>
      <c r="P28" s="65" t="str">
        <f>IF(AE28="","",VLOOKUP(AE28,換算表!$Q$3:$S$11,2,0))</f>
        <v/>
      </c>
      <c r="Q28" s="66" t="str">
        <f t="shared" si="17"/>
        <v/>
      </c>
      <c r="R28" s="64" t="str">
        <f>IF(AF28="","",VLOOKUP(AF28,換算表!$M$3:$O$13,2,0))</f>
        <v/>
      </c>
      <c r="S28" s="65" t="str">
        <f>IF(AG28="","",VLOOKUP(AG28,換算表!$M$3:$O$13,2,0))</f>
        <v/>
      </c>
      <c r="T28" s="66" t="str">
        <f t="shared" si="18"/>
        <v/>
      </c>
      <c r="U28" s="64" t="str">
        <f>IF(AH28="","",VLOOKUP(AH28,換算表!$I$3:$K$17,2,0))</f>
        <v/>
      </c>
      <c r="V28" s="65" t="str">
        <f>IF(AI28="","",VLOOKUP(AI28,換算表!$I$3:$K$17,2,0))</f>
        <v/>
      </c>
      <c r="W28" s="66" t="str">
        <f t="shared" si="19"/>
        <v/>
      </c>
      <c r="X28" s="75" t="str">
        <f>IF($A28="","",IF(VLOOKUP($A28,'入力用（色付きの枠に直接入力）'!$B$12:$AB$65,6,0)="","",VLOOKUP($A28,'入力用（色付きの枠に直接入力）'!$B$12:$AB$65,6,0)))</f>
        <v/>
      </c>
      <c r="Y28" s="76" t="str">
        <f>IF($B28="","",IF(VLOOKUP($B28,'入力用（色付きの枠に直接入力）'!$B$12:$AB$65,6,0)="","",VLOOKUP($B28,'入力用（色付きの枠に直接入力）'!$B$12:$AB$65,6,0)))</f>
        <v/>
      </c>
      <c r="Z28" s="75" t="str">
        <f>IF($A28="","",IF(VLOOKUP($A28,'入力用（色付きの枠に直接入力）'!$B$12:$AB$65,10,0)="","",VLOOKUP($A28,'入力用（色付きの枠に直接入力）'!$B$12:$AB$65,10,0)))</f>
        <v/>
      </c>
      <c r="AA28" s="76" t="str">
        <f>IF($B28="","",IF(VLOOKUP($B28,'入力用（色付きの枠に直接入力）'!$B$12:$AB$65,10,0)="","",VLOOKUP($B28,'入力用（色付きの枠に直接入力）'!$B$12:$AB$65,10,0)))</f>
        <v/>
      </c>
      <c r="AB28" s="75" t="str">
        <f>IF($A28="","",IF(VLOOKUP($A28,'入力用（色付きの枠に直接入力）'!$B$12:$AB$65,14,0)="","",VLOOKUP($A28,'入力用（色付きの枠に直接入力）'!$B$12:$AB$65,14,0)))</f>
        <v/>
      </c>
      <c r="AC28" s="76" t="str">
        <f>IF($B28="","",IF(VLOOKUP($B28,'入力用（色付きの枠に直接入力）'!$B$12:$AB$65,14,0)="","",VLOOKUP($B28,'入力用（色付きの枠に直接入力）'!$B$12:$AB$65,14,0)))</f>
        <v/>
      </c>
      <c r="AD28" s="75" t="str">
        <f>IF($A28="","",IF(VLOOKUP($A28,'入力用（色付きの枠に直接入力）'!$B$12:$AB$65,18,0)="","",VLOOKUP($A28,'入力用（色付きの枠に直接入力）'!$B$12:$AB$65,18,0)))</f>
        <v/>
      </c>
      <c r="AE28" s="76" t="str">
        <f>IF($B28="","",IF(VLOOKUP($B28,'入力用（色付きの枠に直接入力）'!$B$12:$AB$65,18,0)="","",VLOOKUP($B28,'入力用（色付きの枠に直接入力）'!$B$12:$AB$65,18,0)))</f>
        <v/>
      </c>
      <c r="AF28" s="75" t="str">
        <f>IF($A28="","",IF(VLOOKUP($A28,'入力用（色付きの枠に直接入力）'!$B$12:$AB$78,22,0)="","",VLOOKUP($A28,'入力用（色付きの枠に直接入力）'!$B$12:$AB$78,22,0)))</f>
        <v/>
      </c>
      <c r="AG28" s="76" t="str">
        <f>IF($B28="","",IF(VLOOKUP($B28,'入力用（色付きの枠に直接入力）'!$B$12:$AB$78,22,0)="","",VLOOKUP($B28,'入力用（色付きの枠に直接入力）'!$B$12:$AB$78,22,0)))</f>
        <v/>
      </c>
      <c r="AH28" s="75" t="str">
        <f>IF($A28="","",IF(VLOOKUP($A28,'入力用（色付きの枠に直接入力）'!$B$12:$AB$118,26,0)="","",VLOOKUP($A28,'入力用（色付きの枠に直接入力）'!$B$12:$AB$118,26,0)))</f>
        <v/>
      </c>
      <c r="AI28" s="76" t="str">
        <f>IF($B28="","",IF(VLOOKUP($B28,'入力用（色付きの枠に直接入力）'!$B$12:$AB$118,26,0)="","",VLOOKUP($B28,'入力用（色付きの枠に直接入力）'!$B$12:$AB$118,26,0)))</f>
        <v/>
      </c>
    </row>
    <row r="29" spans="1:35" ht="20.100000000000001" customHeight="1" x14ac:dyDescent="0.2">
      <c r="A29" s="52" t="str">
        <f>IF('入力用（色付きの枠に直接入力）'!$B62="","",'入力用（色付きの枠に直接入力）'!$B62)</f>
        <v/>
      </c>
      <c r="B29" s="53" t="str">
        <f>IF('入力用（色付きの枠に直接入力）'!$B63="","",'入力用（色付きの枠に直接入力）'!$B63)</f>
        <v/>
      </c>
      <c r="C29" s="50" t="str">
        <f>IF('入力用（色付きの枠に直接入力）'!$B$2="","",'入力用（色付きの枠に直接入力）'!$B$2)</f>
        <v/>
      </c>
      <c r="D29" s="54" t="s">
        <v>149</v>
      </c>
      <c r="E29" s="66">
        <f t="shared" si="13"/>
        <v>0</v>
      </c>
      <c r="F29" s="64" t="str">
        <f>IF(X29="","",IF('大会当日提出用（参加種別を選択）'!$AI$2="男子の部",VLOOKUP(X29,換算表!$AC$3:$AE$11,2,0),VLOOKUP(X29,換算表!$AC$15:$AE$23,2,0)))</f>
        <v/>
      </c>
      <c r="G29" s="65" t="str">
        <f>IF(Y29="","",IF('大会当日提出用（参加種別を選択）'!$AI$2="男子の部",VLOOKUP(Y29,換算表!$AC$3:$AE$11,2,0),VLOOKUP(Y29,換算表!$AC$15:$AE$23,2,0)))</f>
        <v/>
      </c>
      <c r="H29" s="66" t="str">
        <f t="shared" si="14"/>
        <v/>
      </c>
      <c r="I29" s="64" t="str">
        <f>IF(Z29="","",VLOOKUP(Z29,換算表!$Y$3:$AA$9,2,0))</f>
        <v/>
      </c>
      <c r="J29" s="65" t="str">
        <f>IF(AA29="","",VLOOKUP(AA29,換算表!$Y$3:$AA$9,2,0))</f>
        <v/>
      </c>
      <c r="K29" s="66" t="str">
        <f t="shared" si="15"/>
        <v/>
      </c>
      <c r="L29" s="64" t="str">
        <f>IF(AB29="","",VLOOKUP(AB29,換算表!$U$3:$W$9,2,0))</f>
        <v/>
      </c>
      <c r="M29" s="65" t="str">
        <f>IF(AC29="","",VLOOKUP(AC29,換算表!$U$3:$W$9,2,0))</f>
        <v/>
      </c>
      <c r="N29" s="66" t="str">
        <f t="shared" si="16"/>
        <v/>
      </c>
      <c r="O29" s="64" t="str">
        <f>IF(AD29="","",VLOOKUP(AD29,換算表!$Q$3:$S$11,2,0))</f>
        <v/>
      </c>
      <c r="P29" s="65" t="str">
        <f>IF(AE29="","",VLOOKUP(AE29,換算表!$Q$3:$S$11,2,0))</f>
        <v/>
      </c>
      <c r="Q29" s="66" t="str">
        <f t="shared" si="17"/>
        <v/>
      </c>
      <c r="R29" s="64" t="str">
        <f>IF(AF29="","",VLOOKUP(AF29,換算表!$M$3:$O$13,2,0))</f>
        <v/>
      </c>
      <c r="S29" s="65" t="str">
        <f>IF(AG29="","",VLOOKUP(AG29,換算表!$M$3:$O$13,2,0))</f>
        <v/>
      </c>
      <c r="T29" s="66" t="str">
        <f t="shared" si="18"/>
        <v/>
      </c>
      <c r="U29" s="64" t="str">
        <f>IF(AH29="","",VLOOKUP(AH29,換算表!$I$3:$K$17,2,0))</f>
        <v/>
      </c>
      <c r="V29" s="65" t="str">
        <f>IF(AI29="","",VLOOKUP(AI29,換算表!$I$3:$K$17,2,0))</f>
        <v/>
      </c>
      <c r="W29" s="66" t="str">
        <f t="shared" si="19"/>
        <v/>
      </c>
      <c r="X29" s="75" t="str">
        <f>IF($A29="","",IF(VLOOKUP($A29,'入力用（色付きの枠に直接入力）'!$B$12:$AB$65,6,0)="","",VLOOKUP($A29,'入力用（色付きの枠に直接入力）'!$B$12:$AB$65,6,0)))</f>
        <v/>
      </c>
      <c r="Y29" s="76" t="str">
        <f>IF($B29="","",IF(VLOOKUP($B29,'入力用（色付きの枠に直接入力）'!$B$12:$AB$65,6,0)="","",VLOOKUP($B29,'入力用（色付きの枠に直接入力）'!$B$12:$AB$65,6,0)))</f>
        <v/>
      </c>
      <c r="Z29" s="75" t="str">
        <f>IF($A29="","",IF(VLOOKUP($A29,'入力用（色付きの枠に直接入力）'!$B$12:$AB$65,10,0)="","",VLOOKUP($A29,'入力用（色付きの枠に直接入力）'!$B$12:$AB$65,10,0)))</f>
        <v/>
      </c>
      <c r="AA29" s="76" t="str">
        <f>IF($B29="","",IF(VLOOKUP($B29,'入力用（色付きの枠に直接入力）'!$B$12:$AB$65,10,0)="","",VLOOKUP($B29,'入力用（色付きの枠に直接入力）'!$B$12:$AB$65,10,0)))</f>
        <v/>
      </c>
      <c r="AB29" s="75" t="str">
        <f>IF($A29="","",IF(VLOOKUP($A29,'入力用（色付きの枠に直接入力）'!$B$12:$AB$65,14,0)="","",VLOOKUP($A29,'入力用（色付きの枠に直接入力）'!$B$12:$AB$65,14,0)))</f>
        <v/>
      </c>
      <c r="AC29" s="76" t="str">
        <f>IF($B29="","",IF(VLOOKUP($B29,'入力用（色付きの枠に直接入力）'!$B$12:$AB$65,14,0)="","",VLOOKUP($B29,'入力用（色付きの枠に直接入力）'!$B$12:$AB$65,14,0)))</f>
        <v/>
      </c>
      <c r="AD29" s="75" t="str">
        <f>IF($A29="","",IF(VLOOKUP($A29,'入力用（色付きの枠に直接入力）'!$B$12:$AB$65,18,0)="","",VLOOKUP($A29,'入力用（色付きの枠に直接入力）'!$B$12:$AB$65,18,0)))</f>
        <v/>
      </c>
      <c r="AE29" s="76" t="str">
        <f>IF($B29="","",IF(VLOOKUP($B29,'入力用（色付きの枠に直接入力）'!$B$12:$AB$65,18,0)="","",VLOOKUP($B29,'入力用（色付きの枠に直接入力）'!$B$12:$AB$65,18,0)))</f>
        <v/>
      </c>
      <c r="AF29" s="75" t="str">
        <f>IF($A29="","",IF(VLOOKUP($A29,'入力用（色付きの枠に直接入力）'!$B$12:$AB$78,22,0)="","",VLOOKUP($A29,'入力用（色付きの枠に直接入力）'!$B$12:$AB$78,22,0)))</f>
        <v/>
      </c>
      <c r="AG29" s="76" t="str">
        <f>IF($B29="","",IF(VLOOKUP($B29,'入力用（色付きの枠に直接入力）'!$B$12:$AB$78,22,0)="","",VLOOKUP($B29,'入力用（色付きの枠に直接入力）'!$B$12:$AB$78,22,0)))</f>
        <v/>
      </c>
      <c r="AH29" s="75" t="str">
        <f>IF($A29="","",IF(VLOOKUP($A29,'入力用（色付きの枠に直接入力）'!$B$12:$AB$118,26,0)="","",VLOOKUP($A29,'入力用（色付きの枠に直接入力）'!$B$12:$AB$118,26,0)))</f>
        <v/>
      </c>
      <c r="AI29" s="76" t="str">
        <f>IF($B29="","",IF(VLOOKUP($B29,'入力用（色付きの枠に直接入力）'!$B$12:$AB$118,26,0)="","",VLOOKUP($B29,'入力用（色付きの枠に直接入力）'!$B$12:$AB$118,26,0)))</f>
        <v/>
      </c>
    </row>
    <row r="30" spans="1:35" ht="20.100000000000001" customHeight="1" thickBot="1" x14ac:dyDescent="0.25">
      <c r="A30" s="55" t="str">
        <f>IF('入力用（色付きの枠に直接入力）'!$B64="","",'入力用（色付きの枠に直接入力）'!$B64)</f>
        <v/>
      </c>
      <c r="B30" s="56" t="str">
        <f>IF('入力用（色付きの枠に直接入力）'!$B65="","",'入力用（色付きの枠に直接入力）'!$B65)</f>
        <v/>
      </c>
      <c r="C30" s="147" t="str">
        <f>IF('入力用（色付きの枠に直接入力）'!$B$2="","",'入力用（色付きの枠に直接入力）'!$B$2)</f>
        <v/>
      </c>
      <c r="D30" s="58" t="s">
        <v>150</v>
      </c>
      <c r="E30" s="121">
        <f t="shared" si="13"/>
        <v>0</v>
      </c>
      <c r="F30" s="122" t="str">
        <f>IF(X30="","",IF('大会当日提出用（参加種別を選択）'!$AI$2="男子の部",VLOOKUP(X30,換算表!$AC$3:$AE$11,2,0),VLOOKUP(X30,換算表!$AC$15:$AE$23,2,0)))</f>
        <v/>
      </c>
      <c r="G30" s="123" t="str">
        <f>IF(Y30="","",IF('大会当日提出用（参加種別を選択）'!$AI$2="男子の部",VLOOKUP(Y30,換算表!$AC$3:$AE$11,2,0),VLOOKUP(Y30,換算表!$AC$15:$AE$23,2,0)))</f>
        <v/>
      </c>
      <c r="H30" s="121" t="str">
        <f t="shared" si="14"/>
        <v/>
      </c>
      <c r="I30" s="122" t="str">
        <f>IF(Z30="","",VLOOKUP(Z30,換算表!$Y$3:$AA$9,2,0))</f>
        <v/>
      </c>
      <c r="J30" s="123" t="str">
        <f>IF(AA30="","",VLOOKUP(AA30,換算表!$Y$3:$AA$9,2,0))</f>
        <v/>
      </c>
      <c r="K30" s="121" t="str">
        <f t="shared" si="15"/>
        <v/>
      </c>
      <c r="L30" s="122" t="str">
        <f>IF(AB30="","",VLOOKUP(AB30,換算表!$U$3:$W$9,2,0))</f>
        <v/>
      </c>
      <c r="M30" s="123" t="str">
        <f>IF(AC30="","",VLOOKUP(AC30,換算表!$U$3:$W$9,2,0))</f>
        <v/>
      </c>
      <c r="N30" s="121" t="str">
        <f t="shared" si="16"/>
        <v/>
      </c>
      <c r="O30" s="122" t="str">
        <f>IF(AD30="","",VLOOKUP(AD30,換算表!$Q$3:$S$11,2,0))</f>
        <v/>
      </c>
      <c r="P30" s="123" t="str">
        <f>IF(AE30="","",VLOOKUP(AE30,換算表!$Q$3:$S$11,2,0))</f>
        <v/>
      </c>
      <c r="Q30" s="121" t="str">
        <f t="shared" si="17"/>
        <v/>
      </c>
      <c r="R30" s="122" t="str">
        <f>IF(AF30="","",VLOOKUP(AF30,換算表!$M$3:$O$13,2,0))</f>
        <v/>
      </c>
      <c r="S30" s="123" t="str">
        <f>IF(AG30="","",VLOOKUP(AG30,換算表!$M$3:$O$13,2,0))</f>
        <v/>
      </c>
      <c r="T30" s="121" t="str">
        <f t="shared" si="18"/>
        <v/>
      </c>
      <c r="U30" s="122" t="str">
        <f>IF(AH30="","",VLOOKUP(AH30,換算表!$I$3:$K$17,2,0))</f>
        <v/>
      </c>
      <c r="V30" s="123" t="str">
        <f>IF(AI30="","",VLOOKUP(AI30,換算表!$I$3:$K$17,2,0))</f>
        <v/>
      </c>
      <c r="W30" s="121" t="str">
        <f t="shared" si="19"/>
        <v/>
      </c>
      <c r="X30" s="124" t="str">
        <f>IF($A30="","",IF(VLOOKUP($A30,'入力用（色付きの枠に直接入力）'!$B$12:$AB$65,6,0)="","",VLOOKUP($A30,'入力用（色付きの枠に直接入力）'!$B$12:$AB$65,6,0)))</f>
        <v/>
      </c>
      <c r="Y30" s="125" t="str">
        <f>IF($B30="","",IF(VLOOKUP($B30,'入力用（色付きの枠に直接入力）'!$B$12:$AB$65,6,0)="","",VLOOKUP($B30,'入力用（色付きの枠に直接入力）'!$B$12:$AB$65,6,0)))</f>
        <v/>
      </c>
      <c r="Z30" s="124" t="str">
        <f>IF($A30="","",IF(VLOOKUP($A30,'入力用（色付きの枠に直接入力）'!$B$12:$AB$65,10,0)="","",VLOOKUP($A30,'入力用（色付きの枠に直接入力）'!$B$12:$AB$65,10,0)))</f>
        <v/>
      </c>
      <c r="AA30" s="125" t="str">
        <f>IF($B30="","",IF(VLOOKUP($B30,'入力用（色付きの枠に直接入力）'!$B$12:$AB$65,10,0)="","",VLOOKUP($B30,'入力用（色付きの枠に直接入力）'!$B$12:$AB$65,10,0)))</f>
        <v/>
      </c>
      <c r="AB30" s="124" t="str">
        <f>IF($A30="","",IF(VLOOKUP($A30,'入力用（色付きの枠に直接入力）'!$B$12:$AB$65,14,0)="","",VLOOKUP($A30,'入力用（色付きの枠に直接入力）'!$B$12:$AB$65,14,0)))</f>
        <v/>
      </c>
      <c r="AC30" s="125" t="str">
        <f>IF($B30="","",IF(VLOOKUP($B30,'入力用（色付きの枠に直接入力）'!$B$12:$AB$65,14,0)="","",VLOOKUP($B30,'入力用（色付きの枠に直接入力）'!$B$12:$AB$65,14,0)))</f>
        <v/>
      </c>
      <c r="AD30" s="124" t="str">
        <f>IF($A30="","",IF(VLOOKUP($A30,'入力用（色付きの枠に直接入力）'!$B$12:$AB$65,18,0)="","",VLOOKUP($A30,'入力用（色付きの枠に直接入力）'!$B$12:$AB$65,18,0)))</f>
        <v/>
      </c>
      <c r="AE30" s="125" t="str">
        <f>IF($B30="","",IF(VLOOKUP($B30,'入力用（色付きの枠に直接入力）'!$B$12:$AB$65,18,0)="","",VLOOKUP($B30,'入力用（色付きの枠に直接入力）'!$B$12:$AB$65,18,0)))</f>
        <v/>
      </c>
      <c r="AF30" s="124" t="str">
        <f>IF($A30="","",IF(VLOOKUP($A30,'入力用（色付きの枠に直接入力）'!$B$12:$AB$78,22,0)="","",VLOOKUP($A30,'入力用（色付きの枠に直接入力）'!$B$12:$AB$78,22,0)))</f>
        <v/>
      </c>
      <c r="AG30" s="125" t="str">
        <f>IF($B30="","",IF(VLOOKUP($B30,'入力用（色付きの枠に直接入力）'!$B$12:$AB$78,22,0)="","",VLOOKUP($B30,'入力用（色付きの枠に直接入力）'!$B$12:$AB$78,22,0)))</f>
        <v/>
      </c>
      <c r="AH30" s="124" t="str">
        <f>IF($A30="","",IF(VLOOKUP($A30,'入力用（色付きの枠に直接入力）'!$B$12:$AB$118,26,0)="","",VLOOKUP($A30,'入力用（色付きの枠に直接入力）'!$B$12:$AB$118,26,0)))</f>
        <v/>
      </c>
      <c r="AI30" s="125" t="str">
        <f>IF($B30="","",IF(VLOOKUP($B30,'入力用（色付きの枠に直接入力）'!$B$12:$AB$118,26,0)="","",VLOOKUP($B30,'入力用（色付きの枠に直接入力）'!$B$12:$AB$118,26,0)))</f>
        <v/>
      </c>
    </row>
  </sheetData>
  <mergeCells count="28">
    <mergeCell ref="F25:G25"/>
    <mergeCell ref="X2:Y2"/>
    <mergeCell ref="X25:Y25"/>
    <mergeCell ref="I2:J2"/>
    <mergeCell ref="L2:M2"/>
    <mergeCell ref="I25:J25"/>
    <mergeCell ref="L25:M25"/>
    <mergeCell ref="Z2:AA2"/>
    <mergeCell ref="AB2:AC2"/>
    <mergeCell ref="Z25:AA25"/>
    <mergeCell ref="AB25:AC25"/>
    <mergeCell ref="AD25:AE25"/>
    <mergeCell ref="AF25:AG25"/>
    <mergeCell ref="AH25:AI25"/>
    <mergeCell ref="A1:B1"/>
    <mergeCell ref="A25:B25"/>
    <mergeCell ref="O25:P25"/>
    <mergeCell ref="R25:S25"/>
    <mergeCell ref="U25:V25"/>
    <mergeCell ref="AF2:AG2"/>
    <mergeCell ref="AH2:AI2"/>
    <mergeCell ref="AD2:AE2"/>
    <mergeCell ref="A2:B2"/>
    <mergeCell ref="O2:P2"/>
    <mergeCell ref="R2:S2"/>
    <mergeCell ref="U2:V2"/>
    <mergeCell ref="A24:B24"/>
    <mergeCell ref="F2:G2"/>
  </mergeCells>
  <phoneticPr fontId="1"/>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23"/>
  <sheetViews>
    <sheetView topLeftCell="K1" zoomScale="115" zoomScaleNormal="115" workbookViewId="0">
      <selection activeCell="Y10" sqref="Y10"/>
    </sheetView>
  </sheetViews>
  <sheetFormatPr defaultColWidth="6.109375" defaultRowHeight="13.35" customHeight="1" x14ac:dyDescent="0.15"/>
  <cols>
    <col min="1" max="40" width="5" style="89" customWidth="1"/>
    <col min="41" max="16384" width="6.109375" style="89"/>
  </cols>
  <sheetData>
    <row r="1" spans="1:39" s="78" customFormat="1" ht="13.35" customHeight="1" thickBot="1" x14ac:dyDescent="0.25">
      <c r="A1" s="282" t="s">
        <v>92</v>
      </c>
      <c r="B1" s="282"/>
      <c r="C1" s="282"/>
      <c r="D1" s="79"/>
      <c r="E1" s="285" t="s">
        <v>61</v>
      </c>
      <c r="F1" s="285"/>
      <c r="G1" s="285"/>
      <c r="H1" s="79"/>
      <c r="I1" s="282" t="s">
        <v>68</v>
      </c>
      <c r="J1" s="282"/>
      <c r="K1" s="282"/>
      <c r="L1" s="79"/>
      <c r="M1" s="282" t="s">
        <v>79</v>
      </c>
      <c r="N1" s="282"/>
      <c r="O1" s="282"/>
      <c r="P1" s="79"/>
      <c r="Q1" s="282" t="s">
        <v>76</v>
      </c>
      <c r="R1" s="282"/>
      <c r="S1" s="282"/>
      <c r="U1" s="282" t="s">
        <v>69</v>
      </c>
      <c r="V1" s="282"/>
      <c r="W1" s="282"/>
      <c r="X1" s="79"/>
      <c r="Y1" s="282" t="s">
        <v>81</v>
      </c>
      <c r="Z1" s="282"/>
      <c r="AA1" s="282"/>
      <c r="AC1" s="282" t="s">
        <v>144</v>
      </c>
      <c r="AD1" s="282"/>
      <c r="AE1" s="282"/>
      <c r="AG1" s="285" t="s">
        <v>77</v>
      </c>
      <c r="AH1" s="285"/>
      <c r="AI1" s="285"/>
      <c r="AK1" s="282" t="s">
        <v>78</v>
      </c>
      <c r="AL1" s="282"/>
      <c r="AM1" s="282"/>
    </row>
    <row r="2" spans="1:39" s="81" customFormat="1" ht="13.35" customHeight="1" thickBot="1" x14ac:dyDescent="0.25">
      <c r="A2" s="80" t="s">
        <v>34</v>
      </c>
      <c r="B2" s="283"/>
      <c r="C2" s="284"/>
      <c r="D2" s="86"/>
      <c r="E2" s="80" t="s">
        <v>34</v>
      </c>
      <c r="F2" s="283"/>
      <c r="G2" s="284"/>
      <c r="H2" s="86"/>
      <c r="I2" s="80" t="s">
        <v>34</v>
      </c>
      <c r="J2" s="283"/>
      <c r="K2" s="284"/>
      <c r="L2" s="86"/>
      <c r="M2" s="80" t="s">
        <v>34</v>
      </c>
      <c r="N2" s="283"/>
      <c r="O2" s="284"/>
      <c r="P2" s="82"/>
      <c r="Q2" s="80" t="s">
        <v>34</v>
      </c>
      <c r="R2" s="283"/>
      <c r="S2" s="284"/>
      <c r="U2" s="80" t="s">
        <v>34</v>
      </c>
      <c r="V2" s="283"/>
      <c r="W2" s="284"/>
      <c r="X2" s="86"/>
      <c r="Y2" s="80" t="s">
        <v>34</v>
      </c>
      <c r="Z2" s="283"/>
      <c r="AA2" s="284"/>
      <c r="AC2" s="80" t="s">
        <v>34</v>
      </c>
      <c r="AD2" s="283"/>
      <c r="AE2" s="284"/>
      <c r="AG2" s="80" t="s">
        <v>34</v>
      </c>
      <c r="AH2" s="283"/>
      <c r="AI2" s="284"/>
      <c r="AK2" s="80" t="s">
        <v>34</v>
      </c>
      <c r="AL2" s="283"/>
      <c r="AM2" s="284"/>
    </row>
    <row r="3" spans="1:39" s="81" customFormat="1" ht="13.35" customHeight="1" x14ac:dyDescent="0.2">
      <c r="A3" s="83">
        <v>1</v>
      </c>
      <c r="B3" s="280">
        <v>7</v>
      </c>
      <c r="C3" s="281"/>
      <c r="D3" s="86"/>
      <c r="E3" s="83">
        <v>1</v>
      </c>
      <c r="F3" s="280">
        <v>7</v>
      </c>
      <c r="G3" s="281"/>
      <c r="H3" s="86"/>
      <c r="I3" s="83" t="s">
        <v>80</v>
      </c>
      <c r="J3" s="280">
        <v>7</v>
      </c>
      <c r="K3" s="281"/>
      <c r="L3" s="86"/>
      <c r="M3" s="83">
        <v>1</v>
      </c>
      <c r="N3" s="280">
        <v>8</v>
      </c>
      <c r="O3" s="281"/>
      <c r="P3" s="82"/>
      <c r="Q3" s="83">
        <v>1</v>
      </c>
      <c r="R3" s="280">
        <v>8</v>
      </c>
      <c r="S3" s="281"/>
      <c r="U3" s="83" t="s">
        <v>80</v>
      </c>
      <c r="V3" s="280">
        <v>3</v>
      </c>
      <c r="W3" s="281"/>
      <c r="X3" s="86"/>
      <c r="Y3" s="83">
        <v>1</v>
      </c>
      <c r="Z3" s="280">
        <v>6</v>
      </c>
      <c r="AA3" s="281"/>
      <c r="AC3" s="83">
        <v>1</v>
      </c>
      <c r="AD3" s="280">
        <v>6</v>
      </c>
      <c r="AE3" s="281"/>
      <c r="AG3" s="83" t="s">
        <v>83</v>
      </c>
      <c r="AH3" s="280">
        <v>7</v>
      </c>
      <c r="AI3" s="281"/>
      <c r="AK3" s="83">
        <v>1</v>
      </c>
      <c r="AL3" s="280">
        <v>8</v>
      </c>
      <c r="AM3" s="281"/>
    </row>
    <row r="4" spans="1:39" s="81" customFormat="1" ht="13.35" customHeight="1" x14ac:dyDescent="0.2">
      <c r="A4" s="84">
        <v>2</v>
      </c>
      <c r="B4" s="278">
        <v>6</v>
      </c>
      <c r="C4" s="279"/>
      <c r="D4" s="86"/>
      <c r="E4" s="84">
        <v>2</v>
      </c>
      <c r="F4" s="278">
        <v>6</v>
      </c>
      <c r="G4" s="279"/>
      <c r="H4" s="86"/>
      <c r="I4" s="84">
        <v>1</v>
      </c>
      <c r="J4" s="278">
        <v>7</v>
      </c>
      <c r="K4" s="279"/>
      <c r="L4" s="86"/>
      <c r="M4" s="84">
        <v>2</v>
      </c>
      <c r="N4" s="278">
        <v>7</v>
      </c>
      <c r="O4" s="279"/>
      <c r="P4" s="82"/>
      <c r="Q4" s="84">
        <v>2</v>
      </c>
      <c r="R4" s="278">
        <v>7</v>
      </c>
      <c r="S4" s="279"/>
      <c r="U4" s="84">
        <v>1</v>
      </c>
      <c r="V4" s="278">
        <v>3</v>
      </c>
      <c r="W4" s="279"/>
      <c r="X4" s="86"/>
      <c r="Y4" s="84">
        <v>2</v>
      </c>
      <c r="Z4" s="278">
        <v>5</v>
      </c>
      <c r="AA4" s="279"/>
      <c r="AC4" s="84">
        <v>2</v>
      </c>
      <c r="AD4" s="278">
        <v>5</v>
      </c>
      <c r="AE4" s="279"/>
      <c r="AG4" s="84">
        <v>1</v>
      </c>
      <c r="AH4" s="278">
        <v>7</v>
      </c>
      <c r="AI4" s="279"/>
      <c r="AK4" s="84">
        <v>2</v>
      </c>
      <c r="AL4" s="278">
        <v>7</v>
      </c>
      <c r="AM4" s="279"/>
    </row>
    <row r="5" spans="1:39" s="81" customFormat="1" ht="13.35" customHeight="1" x14ac:dyDescent="0.2">
      <c r="A5" s="84">
        <v>4</v>
      </c>
      <c r="B5" s="278">
        <v>5</v>
      </c>
      <c r="C5" s="279"/>
      <c r="D5" s="86"/>
      <c r="E5" s="84">
        <v>4</v>
      </c>
      <c r="F5" s="278">
        <v>5</v>
      </c>
      <c r="G5" s="279"/>
      <c r="H5" s="86"/>
      <c r="I5" s="84">
        <v>2</v>
      </c>
      <c r="J5" s="278">
        <v>6</v>
      </c>
      <c r="K5" s="279"/>
      <c r="L5" s="86"/>
      <c r="M5" s="84">
        <v>4</v>
      </c>
      <c r="N5" s="278">
        <v>6</v>
      </c>
      <c r="O5" s="279">
        <v>5</v>
      </c>
      <c r="P5" s="82"/>
      <c r="Q5" s="84">
        <v>4</v>
      </c>
      <c r="R5" s="278">
        <v>6</v>
      </c>
      <c r="S5" s="279">
        <v>5</v>
      </c>
      <c r="U5" s="84">
        <v>2</v>
      </c>
      <c r="V5" s="278">
        <v>2</v>
      </c>
      <c r="W5" s="279"/>
      <c r="X5" s="86"/>
      <c r="Y5" s="84">
        <v>4</v>
      </c>
      <c r="Z5" s="278">
        <v>4</v>
      </c>
      <c r="AA5" s="279">
        <v>5</v>
      </c>
      <c r="AC5" s="84">
        <v>4</v>
      </c>
      <c r="AD5" s="278">
        <v>4</v>
      </c>
      <c r="AE5" s="279">
        <v>5</v>
      </c>
      <c r="AG5" s="84">
        <v>2</v>
      </c>
      <c r="AH5" s="278">
        <v>6</v>
      </c>
      <c r="AI5" s="279"/>
      <c r="AK5" s="84">
        <v>4</v>
      </c>
      <c r="AL5" s="278">
        <v>6</v>
      </c>
      <c r="AM5" s="279">
        <v>5</v>
      </c>
    </row>
    <row r="6" spans="1:39" s="81" customFormat="1" ht="13.35" customHeight="1" x14ac:dyDescent="0.2">
      <c r="A6" s="84">
        <v>8</v>
      </c>
      <c r="B6" s="278">
        <v>4</v>
      </c>
      <c r="C6" s="279"/>
      <c r="D6" s="86"/>
      <c r="E6" s="84">
        <v>8</v>
      </c>
      <c r="F6" s="278">
        <v>4</v>
      </c>
      <c r="G6" s="279"/>
      <c r="H6" s="86"/>
      <c r="I6" s="84">
        <v>4</v>
      </c>
      <c r="J6" s="278">
        <v>5</v>
      </c>
      <c r="K6" s="279">
        <v>5</v>
      </c>
      <c r="L6" s="86"/>
      <c r="M6" s="84">
        <v>8</v>
      </c>
      <c r="N6" s="278">
        <v>5</v>
      </c>
      <c r="O6" s="279">
        <v>4</v>
      </c>
      <c r="P6" s="82"/>
      <c r="Q6" s="84">
        <v>8</v>
      </c>
      <c r="R6" s="278">
        <v>5</v>
      </c>
      <c r="S6" s="279">
        <v>4</v>
      </c>
      <c r="U6" s="84">
        <v>4</v>
      </c>
      <c r="V6" s="278">
        <v>1</v>
      </c>
      <c r="W6" s="279">
        <v>5</v>
      </c>
      <c r="X6" s="86"/>
      <c r="Y6" s="84">
        <v>8</v>
      </c>
      <c r="Z6" s="278">
        <v>3</v>
      </c>
      <c r="AA6" s="279">
        <v>4</v>
      </c>
      <c r="AC6" s="84">
        <v>8</v>
      </c>
      <c r="AD6" s="278">
        <v>3</v>
      </c>
      <c r="AE6" s="279">
        <v>4</v>
      </c>
      <c r="AG6" s="84">
        <v>4</v>
      </c>
      <c r="AH6" s="278">
        <v>5</v>
      </c>
      <c r="AI6" s="279"/>
      <c r="AK6" s="84">
        <v>8</v>
      </c>
      <c r="AL6" s="278">
        <v>5</v>
      </c>
      <c r="AM6" s="279">
        <v>4</v>
      </c>
    </row>
    <row r="7" spans="1:39" s="81" customFormat="1" ht="13.35" customHeight="1" x14ac:dyDescent="0.2">
      <c r="A7" s="84">
        <v>16</v>
      </c>
      <c r="B7" s="278">
        <v>3</v>
      </c>
      <c r="C7" s="279"/>
      <c r="D7" s="86"/>
      <c r="E7" s="84">
        <v>16</v>
      </c>
      <c r="F7" s="278">
        <v>3</v>
      </c>
      <c r="G7" s="279"/>
      <c r="H7" s="86"/>
      <c r="I7" s="84">
        <v>8</v>
      </c>
      <c r="J7" s="278">
        <v>4</v>
      </c>
      <c r="K7" s="279">
        <v>4</v>
      </c>
      <c r="L7" s="86"/>
      <c r="M7" s="84">
        <v>16</v>
      </c>
      <c r="N7" s="278">
        <v>4</v>
      </c>
      <c r="O7" s="279">
        <v>3</v>
      </c>
      <c r="P7" s="82"/>
      <c r="Q7" s="84">
        <v>16</v>
      </c>
      <c r="R7" s="278">
        <v>4</v>
      </c>
      <c r="S7" s="279">
        <v>3</v>
      </c>
      <c r="U7" s="84">
        <v>8</v>
      </c>
      <c r="V7" s="278">
        <v>0</v>
      </c>
      <c r="W7" s="279">
        <v>4</v>
      </c>
      <c r="X7" s="86"/>
      <c r="Y7" s="84">
        <v>16</v>
      </c>
      <c r="Z7" s="278">
        <v>2</v>
      </c>
      <c r="AA7" s="279">
        <v>3</v>
      </c>
      <c r="AC7" s="84">
        <v>16</v>
      </c>
      <c r="AD7" s="278">
        <v>2</v>
      </c>
      <c r="AE7" s="279">
        <v>3</v>
      </c>
      <c r="AG7" s="84">
        <v>8</v>
      </c>
      <c r="AH7" s="278">
        <v>4</v>
      </c>
      <c r="AI7" s="279"/>
      <c r="AK7" s="84">
        <v>16</v>
      </c>
      <c r="AL7" s="278">
        <v>4</v>
      </c>
      <c r="AM7" s="279">
        <v>3</v>
      </c>
    </row>
    <row r="8" spans="1:39" s="81" customFormat="1" ht="13.35" customHeight="1" x14ac:dyDescent="0.2">
      <c r="A8" s="84">
        <v>32</v>
      </c>
      <c r="B8" s="278">
        <v>2</v>
      </c>
      <c r="C8" s="279"/>
      <c r="D8" s="86"/>
      <c r="E8" s="84">
        <v>32</v>
      </c>
      <c r="F8" s="278">
        <v>2</v>
      </c>
      <c r="G8" s="279"/>
      <c r="H8" s="86"/>
      <c r="I8" s="84">
        <v>16</v>
      </c>
      <c r="J8" s="278">
        <v>3</v>
      </c>
      <c r="K8" s="279">
        <v>3</v>
      </c>
      <c r="L8" s="86"/>
      <c r="M8" s="84">
        <v>20</v>
      </c>
      <c r="N8" s="278">
        <v>3.75</v>
      </c>
      <c r="O8" s="279">
        <v>2</v>
      </c>
      <c r="P8" s="82"/>
      <c r="Q8" s="84">
        <v>32</v>
      </c>
      <c r="R8" s="278">
        <v>3</v>
      </c>
      <c r="S8" s="279">
        <v>2</v>
      </c>
      <c r="U8" s="84">
        <v>16</v>
      </c>
      <c r="V8" s="278">
        <v>0</v>
      </c>
      <c r="W8" s="279">
        <v>4</v>
      </c>
      <c r="X8" s="86"/>
      <c r="Y8" s="84">
        <v>32</v>
      </c>
      <c r="Z8" s="278">
        <v>1</v>
      </c>
      <c r="AA8" s="279">
        <v>2</v>
      </c>
      <c r="AC8" s="84">
        <v>32</v>
      </c>
      <c r="AD8" s="278">
        <v>1</v>
      </c>
      <c r="AE8" s="279">
        <v>2</v>
      </c>
      <c r="AG8" s="84">
        <v>16</v>
      </c>
      <c r="AH8" s="278">
        <v>3</v>
      </c>
      <c r="AI8" s="279"/>
      <c r="AK8" s="84">
        <v>32</v>
      </c>
      <c r="AL8" s="278">
        <v>3</v>
      </c>
      <c r="AM8" s="279">
        <v>2</v>
      </c>
    </row>
    <row r="9" spans="1:39" s="81" customFormat="1" ht="13.35" customHeight="1" thickBot="1" x14ac:dyDescent="0.25">
      <c r="A9" s="84">
        <v>64</v>
      </c>
      <c r="B9" s="278">
        <v>1</v>
      </c>
      <c r="C9" s="279"/>
      <c r="D9" s="86"/>
      <c r="E9" s="84">
        <v>64</v>
      </c>
      <c r="F9" s="278">
        <v>1</v>
      </c>
      <c r="G9" s="279"/>
      <c r="H9" s="86"/>
      <c r="I9" s="84">
        <v>32</v>
      </c>
      <c r="J9" s="278">
        <v>2</v>
      </c>
      <c r="K9" s="279">
        <v>2</v>
      </c>
      <c r="L9" s="86"/>
      <c r="M9" s="84">
        <v>24</v>
      </c>
      <c r="N9" s="278">
        <v>3.5</v>
      </c>
      <c r="O9" s="279">
        <v>2</v>
      </c>
      <c r="P9" s="82"/>
      <c r="Q9" s="84">
        <v>64</v>
      </c>
      <c r="R9" s="278">
        <v>2</v>
      </c>
      <c r="S9" s="279">
        <v>1</v>
      </c>
      <c r="U9" s="85">
        <v>32</v>
      </c>
      <c r="V9" s="274">
        <v>0</v>
      </c>
      <c r="W9" s="275">
        <v>3</v>
      </c>
      <c r="X9" s="86"/>
      <c r="Y9" s="85">
        <v>64</v>
      </c>
      <c r="Z9" s="274">
        <v>0</v>
      </c>
      <c r="AA9" s="275"/>
      <c r="AC9" s="84">
        <v>64</v>
      </c>
      <c r="AD9" s="278">
        <v>0</v>
      </c>
      <c r="AE9" s="279">
        <v>1</v>
      </c>
      <c r="AG9" s="84">
        <v>24</v>
      </c>
      <c r="AH9" s="278">
        <v>2</v>
      </c>
      <c r="AI9" s="279"/>
      <c r="AK9" s="84">
        <v>64</v>
      </c>
      <c r="AL9" s="278">
        <v>2</v>
      </c>
      <c r="AM9" s="279">
        <v>1</v>
      </c>
    </row>
    <row r="10" spans="1:39" s="81" customFormat="1" ht="13.35" customHeight="1" x14ac:dyDescent="0.2">
      <c r="A10" s="87">
        <v>128</v>
      </c>
      <c r="B10" s="276">
        <v>1</v>
      </c>
      <c r="C10" s="277"/>
      <c r="D10" s="88"/>
      <c r="E10" s="87">
        <v>128</v>
      </c>
      <c r="F10" s="278">
        <v>0</v>
      </c>
      <c r="G10" s="279"/>
      <c r="H10" s="88"/>
      <c r="I10" s="84">
        <v>34</v>
      </c>
      <c r="J10" s="278">
        <v>1</v>
      </c>
      <c r="K10" s="279">
        <v>2</v>
      </c>
      <c r="L10" s="88"/>
      <c r="M10" s="84">
        <v>32</v>
      </c>
      <c r="N10" s="278">
        <v>3</v>
      </c>
      <c r="O10" s="279">
        <v>2</v>
      </c>
      <c r="P10" s="82"/>
      <c r="Q10" s="87">
        <v>128</v>
      </c>
      <c r="R10" s="278">
        <v>0</v>
      </c>
      <c r="S10" s="279">
        <v>1</v>
      </c>
      <c r="U10" s="86"/>
      <c r="V10" s="286"/>
      <c r="W10" s="286"/>
      <c r="X10" s="86"/>
      <c r="AC10" s="87">
        <v>128</v>
      </c>
      <c r="AD10" s="278">
        <v>0</v>
      </c>
      <c r="AE10" s="279">
        <v>1</v>
      </c>
      <c r="AG10" s="84">
        <v>28</v>
      </c>
      <c r="AH10" s="278">
        <v>2</v>
      </c>
      <c r="AI10" s="279"/>
      <c r="AK10" s="87">
        <v>128</v>
      </c>
      <c r="AL10" s="278">
        <v>1</v>
      </c>
      <c r="AM10" s="279">
        <v>1</v>
      </c>
    </row>
    <row r="11" spans="1:39" s="81" customFormat="1" ht="13.35" customHeight="1" thickBot="1" x14ac:dyDescent="0.25">
      <c r="A11" s="85">
        <v>256</v>
      </c>
      <c r="B11" s="274">
        <v>1</v>
      </c>
      <c r="C11" s="275"/>
      <c r="D11" s="86"/>
      <c r="E11" s="87">
        <v>256</v>
      </c>
      <c r="F11" s="278">
        <v>0</v>
      </c>
      <c r="G11" s="279"/>
      <c r="H11" s="86"/>
      <c r="I11" s="84">
        <v>40</v>
      </c>
      <c r="J11" s="278">
        <v>1</v>
      </c>
      <c r="K11" s="279"/>
      <c r="L11" s="86"/>
      <c r="M11" s="84">
        <v>64</v>
      </c>
      <c r="N11" s="278">
        <v>2</v>
      </c>
      <c r="O11" s="279">
        <v>1</v>
      </c>
      <c r="P11" s="82"/>
      <c r="Q11" s="85">
        <v>256</v>
      </c>
      <c r="R11" s="274">
        <v>0</v>
      </c>
      <c r="S11" s="275"/>
      <c r="U11" s="86"/>
      <c r="V11" s="286"/>
      <c r="W11" s="286"/>
      <c r="X11" s="86"/>
      <c r="AC11" s="85">
        <v>256</v>
      </c>
      <c r="AD11" s="274">
        <v>0</v>
      </c>
      <c r="AE11" s="275"/>
      <c r="AG11" s="84">
        <v>30</v>
      </c>
      <c r="AH11" s="278">
        <v>2</v>
      </c>
      <c r="AI11" s="279"/>
      <c r="AK11" s="85">
        <v>256</v>
      </c>
      <c r="AL11" s="274">
        <v>1</v>
      </c>
      <c r="AM11" s="275"/>
    </row>
    <row r="12" spans="1:39" s="81" customFormat="1" ht="13.35" customHeight="1" thickBot="1" x14ac:dyDescent="0.25">
      <c r="E12" s="85">
        <v>512</v>
      </c>
      <c r="F12" s="274">
        <v>0</v>
      </c>
      <c r="G12" s="275"/>
      <c r="I12" s="84">
        <v>44</v>
      </c>
      <c r="J12" s="278">
        <v>1</v>
      </c>
      <c r="K12" s="279"/>
      <c r="M12" s="87">
        <v>128</v>
      </c>
      <c r="N12" s="278">
        <v>1</v>
      </c>
      <c r="O12" s="279">
        <v>1</v>
      </c>
      <c r="P12" s="82"/>
      <c r="U12" s="88"/>
      <c r="V12" s="286"/>
      <c r="W12" s="286"/>
      <c r="AG12" s="84">
        <v>32</v>
      </c>
      <c r="AH12" s="278">
        <v>2</v>
      </c>
      <c r="AI12" s="279"/>
    </row>
    <row r="13" spans="1:39" s="81" customFormat="1" ht="13.35" customHeight="1" thickBot="1" x14ac:dyDescent="0.25">
      <c r="I13" s="84">
        <v>46</v>
      </c>
      <c r="J13" s="278">
        <v>1</v>
      </c>
      <c r="K13" s="279"/>
      <c r="M13" s="85">
        <v>256</v>
      </c>
      <c r="N13" s="274">
        <v>1</v>
      </c>
      <c r="O13" s="275"/>
      <c r="P13" s="82"/>
      <c r="U13" s="86"/>
      <c r="V13" s="286"/>
      <c r="W13" s="286"/>
      <c r="AC13" s="282" t="s">
        <v>145</v>
      </c>
      <c r="AD13" s="282"/>
      <c r="AE13" s="282"/>
      <c r="AG13" s="84">
        <v>36</v>
      </c>
      <c r="AH13" s="278">
        <v>1</v>
      </c>
      <c r="AI13" s="279"/>
    </row>
    <row r="14" spans="1:39" s="81" customFormat="1" ht="13.35" customHeight="1" thickBot="1" x14ac:dyDescent="0.2">
      <c r="I14" s="84">
        <v>48</v>
      </c>
      <c r="J14" s="278">
        <v>1</v>
      </c>
      <c r="K14" s="279"/>
      <c r="Y14" s="89"/>
      <c r="Z14" s="89"/>
      <c r="AA14" s="89"/>
      <c r="AC14" s="80" t="s">
        <v>34</v>
      </c>
      <c r="AD14" s="283"/>
      <c r="AE14" s="284"/>
      <c r="AG14" s="84">
        <v>38</v>
      </c>
      <c r="AH14" s="278">
        <v>1</v>
      </c>
      <c r="AI14" s="279"/>
    </row>
    <row r="15" spans="1:39" s="81" customFormat="1" ht="13.35" customHeight="1" x14ac:dyDescent="0.15">
      <c r="I15" s="84">
        <v>64</v>
      </c>
      <c r="J15" s="278">
        <v>1</v>
      </c>
      <c r="K15" s="279">
        <v>1</v>
      </c>
      <c r="Y15" s="89"/>
      <c r="Z15" s="89"/>
      <c r="AA15" s="89"/>
      <c r="AC15" s="83">
        <v>1</v>
      </c>
      <c r="AD15" s="280">
        <v>7</v>
      </c>
      <c r="AE15" s="281"/>
      <c r="AG15" s="84">
        <v>40</v>
      </c>
      <c r="AH15" s="278">
        <v>1</v>
      </c>
      <c r="AI15" s="279"/>
    </row>
    <row r="16" spans="1:39" ht="13.35" customHeight="1" x14ac:dyDescent="0.15">
      <c r="E16" s="81"/>
      <c r="F16" s="81"/>
      <c r="G16" s="81"/>
      <c r="I16" s="87">
        <v>128</v>
      </c>
      <c r="J16" s="278">
        <v>0</v>
      </c>
      <c r="K16" s="279">
        <v>1</v>
      </c>
      <c r="M16" s="81"/>
      <c r="N16" s="81"/>
      <c r="O16" s="81"/>
      <c r="P16" s="81"/>
      <c r="U16" s="81"/>
      <c r="V16" s="81"/>
      <c r="W16" s="81"/>
      <c r="AC16" s="84">
        <v>2</v>
      </c>
      <c r="AD16" s="278">
        <v>6</v>
      </c>
      <c r="AE16" s="279"/>
      <c r="AG16" s="84">
        <v>44</v>
      </c>
      <c r="AH16" s="278">
        <v>1</v>
      </c>
      <c r="AI16" s="279"/>
    </row>
    <row r="17" spans="9:35" ht="13.35" customHeight="1" thickBot="1" x14ac:dyDescent="0.2">
      <c r="I17" s="85">
        <v>256</v>
      </c>
      <c r="J17" s="274">
        <v>0</v>
      </c>
      <c r="K17" s="275"/>
      <c r="M17" s="81"/>
      <c r="N17" s="81"/>
      <c r="O17" s="81"/>
      <c r="P17" s="81"/>
      <c r="U17" s="81"/>
      <c r="V17" s="81"/>
      <c r="W17" s="81"/>
      <c r="AC17" s="84">
        <v>4</v>
      </c>
      <c r="AD17" s="278">
        <v>5</v>
      </c>
      <c r="AE17" s="279">
        <v>5</v>
      </c>
      <c r="AG17" s="84">
        <v>64</v>
      </c>
      <c r="AH17" s="278">
        <v>1</v>
      </c>
      <c r="AI17" s="279"/>
    </row>
    <row r="18" spans="9:35" ht="13.35" customHeight="1" x14ac:dyDescent="0.15">
      <c r="I18" s="81"/>
      <c r="J18" s="81"/>
      <c r="K18" s="81"/>
      <c r="AC18" s="84">
        <v>8</v>
      </c>
      <c r="AD18" s="278">
        <v>4</v>
      </c>
      <c r="AE18" s="279">
        <v>4</v>
      </c>
      <c r="AG18" s="87">
        <v>128</v>
      </c>
      <c r="AH18" s="278">
        <v>0</v>
      </c>
      <c r="AI18" s="279"/>
    </row>
    <row r="19" spans="9:35" ht="13.35" customHeight="1" thickBot="1" x14ac:dyDescent="0.2">
      <c r="I19" s="81"/>
      <c r="J19" s="81"/>
      <c r="K19" s="81"/>
      <c r="AC19" s="84">
        <v>16</v>
      </c>
      <c r="AD19" s="278">
        <v>3</v>
      </c>
      <c r="AE19" s="279">
        <v>3</v>
      </c>
      <c r="AG19" s="85">
        <v>256</v>
      </c>
      <c r="AH19" s="274">
        <v>0</v>
      </c>
      <c r="AI19" s="275"/>
    </row>
    <row r="20" spans="9:35" ht="13.35" customHeight="1" x14ac:dyDescent="0.15">
      <c r="I20" s="81"/>
      <c r="J20" s="81"/>
      <c r="K20" s="81"/>
      <c r="AC20" s="84">
        <v>32</v>
      </c>
      <c r="AD20" s="278">
        <v>2</v>
      </c>
      <c r="AE20" s="279">
        <v>2</v>
      </c>
    </row>
    <row r="21" spans="9:35" ht="13.35" customHeight="1" x14ac:dyDescent="0.15">
      <c r="I21" s="81"/>
      <c r="J21" s="81"/>
      <c r="K21" s="81"/>
      <c r="AC21" s="84">
        <v>64</v>
      </c>
      <c r="AD21" s="278">
        <v>1</v>
      </c>
      <c r="AE21" s="279">
        <v>1</v>
      </c>
    </row>
    <row r="22" spans="9:35" ht="13.35" customHeight="1" x14ac:dyDescent="0.15">
      <c r="AC22" s="87">
        <v>128</v>
      </c>
      <c r="AD22" s="278">
        <v>0</v>
      </c>
      <c r="AE22" s="279">
        <v>1</v>
      </c>
    </row>
    <row r="23" spans="9:35" ht="13.35" customHeight="1" thickBot="1" x14ac:dyDescent="0.2">
      <c r="AC23" s="85">
        <v>256</v>
      </c>
      <c r="AD23" s="274">
        <v>0</v>
      </c>
      <c r="AE23" s="275"/>
    </row>
  </sheetData>
  <mergeCells count="138">
    <mergeCell ref="AD20:AE20"/>
    <mergeCell ref="AD21:AE21"/>
    <mergeCell ref="AD22:AE22"/>
    <mergeCell ref="AD23:AE23"/>
    <mergeCell ref="R4:S4"/>
    <mergeCell ref="R5:S5"/>
    <mergeCell ref="R6:S6"/>
    <mergeCell ref="R7:S7"/>
    <mergeCell ref="A1:C1"/>
    <mergeCell ref="M1:O1"/>
    <mergeCell ref="U1:W1"/>
    <mergeCell ref="V2:W2"/>
    <mergeCell ref="Q1:S1"/>
    <mergeCell ref="R2:S2"/>
    <mergeCell ref="I1:K1"/>
    <mergeCell ref="J2:K2"/>
    <mergeCell ref="E1:G1"/>
    <mergeCell ref="F2:G2"/>
    <mergeCell ref="B2:C2"/>
    <mergeCell ref="AD7:AE7"/>
    <mergeCell ref="AD6:AE6"/>
    <mergeCell ref="AC1:AE1"/>
    <mergeCell ref="AD2:AE2"/>
    <mergeCell ref="AD3:AE3"/>
    <mergeCell ref="AH19:AI19"/>
    <mergeCell ref="N10:O10"/>
    <mergeCell ref="V13:W13"/>
    <mergeCell ref="V10:W10"/>
    <mergeCell ref="V11:W11"/>
    <mergeCell ref="V12:W12"/>
    <mergeCell ref="N9:O9"/>
    <mergeCell ref="R9:S9"/>
    <mergeCell ref="R10:S10"/>
    <mergeCell ref="AH11:AI11"/>
    <mergeCell ref="AC13:AE13"/>
    <mergeCell ref="AD14:AE14"/>
    <mergeCell ref="AD15:AE15"/>
    <mergeCell ref="AD16:AE16"/>
    <mergeCell ref="AD17:AE17"/>
    <mergeCell ref="AD18:AE18"/>
    <mergeCell ref="AD19:AE19"/>
    <mergeCell ref="AH18:AI18"/>
    <mergeCell ref="AL8:AM8"/>
    <mergeCell ref="AH10:AI10"/>
    <mergeCell ref="AH12:AI12"/>
    <mergeCell ref="AG1:AI1"/>
    <mergeCell ref="AH2:AI2"/>
    <mergeCell ref="AL6:AM6"/>
    <mergeCell ref="AL7:AM7"/>
    <mergeCell ref="AK1:AM1"/>
    <mergeCell ref="AL2:AM2"/>
    <mergeCell ref="AL3:AM3"/>
    <mergeCell ref="AL4:AM4"/>
    <mergeCell ref="AL5:AM5"/>
    <mergeCell ref="AH3:AI3"/>
    <mergeCell ref="AH5:AI5"/>
    <mergeCell ref="AH6:AI6"/>
    <mergeCell ref="AH7:AI7"/>
    <mergeCell ref="AH8:AI8"/>
    <mergeCell ref="AH9:AI9"/>
    <mergeCell ref="AH4:AI4"/>
    <mergeCell ref="AL11:AM11"/>
    <mergeCell ref="AL10:AM10"/>
    <mergeCell ref="AL9:AM9"/>
    <mergeCell ref="AD4:AE4"/>
    <mergeCell ref="AD5:AE5"/>
    <mergeCell ref="AD10:AE10"/>
    <mergeCell ref="AD9:AE9"/>
    <mergeCell ref="AD8:AE8"/>
    <mergeCell ref="J16:K16"/>
    <mergeCell ref="J17:K17"/>
    <mergeCell ref="AH14:AI14"/>
    <mergeCell ref="AH17:AI17"/>
    <mergeCell ref="J9:K9"/>
    <mergeCell ref="J10:K10"/>
    <mergeCell ref="J11:K11"/>
    <mergeCell ref="J13:K13"/>
    <mergeCell ref="J15:K15"/>
    <mergeCell ref="AH13:AI13"/>
    <mergeCell ref="Z9:AA9"/>
    <mergeCell ref="V9:W9"/>
    <mergeCell ref="AH15:AI15"/>
    <mergeCell ref="AH16:AI16"/>
    <mergeCell ref="N11:O11"/>
    <mergeCell ref="N12:O12"/>
    <mergeCell ref="N13:O13"/>
    <mergeCell ref="AD11:AE11"/>
    <mergeCell ref="R11:S11"/>
    <mergeCell ref="J14:K14"/>
    <mergeCell ref="F9:G9"/>
    <mergeCell ref="F10:G10"/>
    <mergeCell ref="F12:G12"/>
    <mergeCell ref="J12:K12"/>
    <mergeCell ref="F3:G3"/>
    <mergeCell ref="F4:G4"/>
    <mergeCell ref="F5:G5"/>
    <mergeCell ref="F6:G6"/>
    <mergeCell ref="F7:G7"/>
    <mergeCell ref="J4:K4"/>
    <mergeCell ref="J5:K5"/>
    <mergeCell ref="J6:K6"/>
    <mergeCell ref="J7:K7"/>
    <mergeCell ref="J8:K8"/>
    <mergeCell ref="F8:G8"/>
    <mergeCell ref="F11:G11"/>
    <mergeCell ref="Z4:AA4"/>
    <mergeCell ref="Z5:AA5"/>
    <mergeCell ref="Z6:AA6"/>
    <mergeCell ref="Z7:AA7"/>
    <mergeCell ref="Z8:AA8"/>
    <mergeCell ref="V3:W3"/>
    <mergeCell ref="J3:K3"/>
    <mergeCell ref="Y1:AA1"/>
    <mergeCell ref="Z2:AA2"/>
    <mergeCell ref="Z3:AA3"/>
    <mergeCell ref="N3:O3"/>
    <mergeCell ref="N4:O4"/>
    <mergeCell ref="N5:O5"/>
    <mergeCell ref="N6:O6"/>
    <mergeCell ref="N7:O7"/>
    <mergeCell ref="N8:O8"/>
    <mergeCell ref="R8:S8"/>
    <mergeCell ref="V4:W4"/>
    <mergeCell ref="V5:W5"/>
    <mergeCell ref="V6:W6"/>
    <mergeCell ref="V7:W7"/>
    <mergeCell ref="N2:O2"/>
    <mergeCell ref="R3:S3"/>
    <mergeCell ref="V8:W8"/>
    <mergeCell ref="B11:C11"/>
    <mergeCell ref="B10:C10"/>
    <mergeCell ref="B9:C9"/>
    <mergeCell ref="B8:C8"/>
    <mergeCell ref="B7:C7"/>
    <mergeCell ref="B6:C6"/>
    <mergeCell ref="B5:C5"/>
    <mergeCell ref="B4:C4"/>
    <mergeCell ref="B3:C3"/>
  </mergeCells>
  <phoneticPr fontId="19"/>
  <conditionalFormatting sqref="M3:O13 Q3:S11 AK3:AM11 I11:J11 Y3:AA9 U5:W9 AG17:AH19 AG3:AH3 AG5:AH10 AG12:AH14 A3:B11 E3:F10 E12:F12 I13:J13">
    <cfRule type="cellIs" dxfId="12" priority="24" operator="equal">
      <formula>0</formula>
    </cfRule>
  </conditionalFormatting>
  <conditionalFormatting sqref="I5:K10 I15:K17">
    <cfRule type="cellIs" dxfId="11" priority="18" operator="equal">
      <formula>0</formula>
    </cfRule>
  </conditionalFormatting>
  <conditionalFormatting sqref="AC3:AE11">
    <cfRule type="cellIs" dxfId="10" priority="16" operator="equal">
      <formula>0</formula>
    </cfRule>
  </conditionalFormatting>
  <conditionalFormatting sqref="I12:J12">
    <cfRule type="cellIs" dxfId="9" priority="11" operator="equal">
      <formula>0</formula>
    </cfRule>
  </conditionalFormatting>
  <conditionalFormatting sqref="U3:W4">
    <cfRule type="cellIs" dxfId="8" priority="10" operator="equal">
      <formula>0</formula>
    </cfRule>
  </conditionalFormatting>
  <conditionalFormatting sqref="I3:J4">
    <cfRule type="cellIs" dxfId="7" priority="9" operator="equal">
      <formula>0</formula>
    </cfRule>
  </conditionalFormatting>
  <conditionalFormatting sqref="I3:J4">
    <cfRule type="cellIs" dxfId="6" priority="8" operator="equal">
      <formula>0</formula>
    </cfRule>
  </conditionalFormatting>
  <conditionalFormatting sqref="AG15:AH16">
    <cfRule type="cellIs" dxfId="5" priority="6" operator="equal">
      <formula>0</formula>
    </cfRule>
  </conditionalFormatting>
  <conditionalFormatting sqref="AG4:AH4">
    <cfRule type="cellIs" dxfId="4" priority="5" operator="equal">
      <formula>0</formula>
    </cfRule>
  </conditionalFormatting>
  <conditionalFormatting sqref="AG11:AH11">
    <cfRule type="cellIs" dxfId="3" priority="4" operator="equal">
      <formula>0</formula>
    </cfRule>
  </conditionalFormatting>
  <conditionalFormatting sqref="E11:F11">
    <cfRule type="cellIs" dxfId="2" priority="3" operator="equal">
      <formula>0</formula>
    </cfRule>
  </conditionalFormatting>
  <conditionalFormatting sqref="I14:J14">
    <cfRule type="cellIs" dxfId="1" priority="2" operator="equal">
      <formula>0</formula>
    </cfRule>
  </conditionalFormatting>
  <conditionalFormatting sqref="AC15:AE23">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作成上の注意点</vt:lpstr>
      <vt:lpstr>入力例</vt:lpstr>
      <vt:lpstr>入力用（色付きの枠に直接入力）</vt:lpstr>
      <vt:lpstr>大会当日提出用（参加種別を選択）</vt:lpstr>
      <vt:lpstr>プロ編用</vt:lpstr>
      <vt:lpstr>換算表</vt:lpstr>
      <vt:lpstr>プロ編用!Print_Area</vt:lpstr>
      <vt:lpstr>'大会当日提出用（参加種別を選択）'!Print_Area</vt:lpstr>
      <vt:lpstr>'入力用（色付きの枠に直接入力）'!Print_Area</vt:lpstr>
      <vt:lpstr>入力例!Print_Area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秋山忠弘</dc:creator>
  <cp:lastModifiedBy>soft_</cp:lastModifiedBy>
  <cp:lastPrinted>2022-08-23T07:04:32Z</cp:lastPrinted>
  <dcterms:created xsi:type="dcterms:W3CDTF">2013-03-07T00:30:32Z</dcterms:created>
  <dcterms:modified xsi:type="dcterms:W3CDTF">2022-08-24T11:26:01Z</dcterms:modified>
</cp:coreProperties>
</file>