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E:\HPdata\img\"/>
    </mc:Choice>
  </mc:AlternateContent>
  <xr:revisionPtr revIDLastSave="0" documentId="8_{CE9116D5-6754-4F4F-B68E-14A1D85A968A}" xr6:coauthVersionLast="47" xr6:coauthVersionMax="47" xr10:uidLastSave="{00000000-0000-0000-0000-000000000000}"/>
  <bookViews>
    <workbookView xWindow="-108" yWindow="-108" windowWidth="23256" windowHeight="12576" tabRatio="861" activeTab="2" xr2:uid="{00000000-000D-0000-FFFF-FFFF00000000}"/>
  </bookViews>
  <sheets>
    <sheet name="作成上の注意点" sheetId="4" r:id="rId1"/>
    <sheet name="入力例" sheetId="13" r:id="rId2"/>
    <sheet name="入力用（選手の実績等を入力）" sheetId="2" r:id="rId3"/>
    <sheet name="大会当日提出用（参加種別に〇）" sheetId="12" r:id="rId4"/>
    <sheet name="プロ編用" sheetId="6" r:id="rId5"/>
    <sheet name="換算表" sheetId="11" r:id="rId6"/>
  </sheets>
  <definedNames>
    <definedName name="_xlnm.Print_Area" localSheetId="4">プロ編用!$A$1:$T$18</definedName>
    <definedName name="_xlnm.Print_Area" localSheetId="3">'大会当日提出用（参加種別に〇）'!$A$1:$I$40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0" i="12" l="1"/>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40" i="12"/>
  <c r="F39"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H4" i="12"/>
  <c r="G3" i="12"/>
  <c r="D3" i="12"/>
  <c r="A18" i="6" l="1"/>
  <c r="G18" i="6" s="1"/>
  <c r="N18" i="6" s="1"/>
  <c r="B18" i="6"/>
  <c r="J18" i="6" s="1"/>
  <c r="R18" i="6" s="1"/>
  <c r="B17" i="6"/>
  <c r="J17" i="6" s="1"/>
  <c r="R17" i="6" s="1"/>
  <c r="B16" i="6"/>
  <c r="F16" i="6" s="1"/>
  <c r="L16" i="6" s="1"/>
  <c r="B15" i="6"/>
  <c r="J15" i="6" s="1"/>
  <c r="R15" i="6" s="1"/>
  <c r="B14" i="6"/>
  <c r="F14" i="6" s="1"/>
  <c r="L14" i="6" s="1"/>
  <c r="B13" i="6"/>
  <c r="J13" i="6" s="1"/>
  <c r="R13" i="6" s="1"/>
  <c r="B12" i="6"/>
  <c r="F12" i="6" s="1"/>
  <c r="L12" i="6" s="1"/>
  <c r="B11" i="6"/>
  <c r="J11" i="6" s="1"/>
  <c r="R11" i="6" s="1"/>
  <c r="B10" i="6"/>
  <c r="F10" i="6" s="1"/>
  <c r="L10" i="6" s="1"/>
  <c r="B9" i="6"/>
  <c r="J9" i="6" s="1"/>
  <c r="R9" i="6" s="1"/>
  <c r="B8" i="6"/>
  <c r="F8" i="6" s="1"/>
  <c r="L8" i="6" s="1"/>
  <c r="B7" i="6"/>
  <c r="J7" i="6" s="1"/>
  <c r="R7" i="6" s="1"/>
  <c r="B6" i="6"/>
  <c r="F6" i="6" s="1"/>
  <c r="L6" i="6" s="1"/>
  <c r="B5" i="6"/>
  <c r="J5" i="6" s="1"/>
  <c r="R5" i="6" s="1"/>
  <c r="B4" i="6"/>
  <c r="F4" i="6" s="1"/>
  <c r="L4" i="6" s="1"/>
  <c r="B3" i="6"/>
  <c r="J3" i="6" s="1"/>
  <c r="R3" i="6" s="1"/>
  <c r="A17" i="6"/>
  <c r="I17" i="6" s="1"/>
  <c r="Q17" i="6" s="1"/>
  <c r="A16" i="6"/>
  <c r="G16" i="6" s="1"/>
  <c r="N16" i="6" s="1"/>
  <c r="A15" i="6"/>
  <c r="A14" i="6"/>
  <c r="G14" i="6" s="1"/>
  <c r="N14" i="6" s="1"/>
  <c r="A13" i="6"/>
  <c r="A12" i="6"/>
  <c r="G12" i="6" s="1"/>
  <c r="N12" i="6" s="1"/>
  <c r="A11" i="6"/>
  <c r="A10" i="6"/>
  <c r="G10" i="6" s="1"/>
  <c r="N10" i="6" s="1"/>
  <c r="A9" i="6"/>
  <c r="G9" i="6" s="1"/>
  <c r="N9" i="6" s="1"/>
  <c r="A8" i="6"/>
  <c r="G8" i="6" s="1"/>
  <c r="N8" i="6" s="1"/>
  <c r="A7" i="6"/>
  <c r="A6" i="6"/>
  <c r="G6" i="6" s="1"/>
  <c r="N6" i="6" s="1"/>
  <c r="A5" i="6"/>
  <c r="I5" i="6" s="1"/>
  <c r="Q5" i="6" s="1"/>
  <c r="A4" i="6"/>
  <c r="G4" i="6" s="1"/>
  <c r="N4" i="6" s="1"/>
  <c r="A3" i="6"/>
  <c r="I3" i="6" s="1"/>
  <c r="Q3" i="6" s="1"/>
  <c r="B2" i="6"/>
  <c r="F2" i="6" s="1"/>
  <c r="L2" i="6" s="1"/>
  <c r="A2" i="6"/>
  <c r="G2" i="6" s="1"/>
  <c r="N2" i="6" s="1"/>
  <c r="C18" i="6"/>
  <c r="C17" i="6"/>
  <c r="C16" i="6"/>
  <c r="C15" i="6"/>
  <c r="C14" i="6"/>
  <c r="C13" i="6"/>
  <c r="C12" i="6"/>
  <c r="C11" i="6"/>
  <c r="C10" i="6"/>
  <c r="C9" i="6"/>
  <c r="C8" i="6"/>
  <c r="C7" i="6"/>
  <c r="C6" i="6"/>
  <c r="C5" i="6"/>
  <c r="C4" i="6"/>
  <c r="C3" i="6"/>
  <c r="C2" i="6"/>
  <c r="E5" i="6" l="1"/>
  <c r="K5" i="6" s="1"/>
  <c r="F9" i="6"/>
  <c r="L9" i="6" s="1"/>
  <c r="E15" i="6"/>
  <c r="K15" i="6" s="1"/>
  <c r="E17" i="6"/>
  <c r="K17" i="6" s="1"/>
  <c r="H4" i="6"/>
  <c r="O4" i="6" s="1"/>
  <c r="P4" i="6" s="1"/>
  <c r="H12" i="6"/>
  <c r="O12" i="6" s="1"/>
  <c r="P12" i="6" s="1"/>
  <c r="H16" i="6"/>
  <c r="O16" i="6" s="1"/>
  <c r="P16" i="6" s="1"/>
  <c r="J2" i="6"/>
  <c r="R2" i="6" s="1"/>
  <c r="I10" i="6"/>
  <c r="Q10" i="6" s="1"/>
  <c r="I16" i="6"/>
  <c r="Q16" i="6" s="1"/>
  <c r="F5" i="6"/>
  <c r="L5" i="6" s="1"/>
  <c r="E11" i="6"/>
  <c r="K11" i="6" s="1"/>
  <c r="F15" i="6"/>
  <c r="L15" i="6" s="1"/>
  <c r="F17" i="6"/>
  <c r="L17" i="6" s="1"/>
  <c r="G7" i="6"/>
  <c r="N7" i="6" s="1"/>
  <c r="G15" i="6"/>
  <c r="N15" i="6" s="1"/>
  <c r="G17" i="6"/>
  <c r="N17" i="6" s="1"/>
  <c r="J4" i="6"/>
  <c r="R4" i="6" s="1"/>
  <c r="J12" i="6"/>
  <c r="R12" i="6" s="1"/>
  <c r="J16" i="6"/>
  <c r="R16" i="6" s="1"/>
  <c r="E7" i="6"/>
  <c r="K7" i="6" s="1"/>
  <c r="E13" i="6"/>
  <c r="K13" i="6" s="1"/>
  <c r="E16" i="6"/>
  <c r="K16" i="6" s="1"/>
  <c r="M16" i="6" s="1"/>
  <c r="H2" i="6"/>
  <c r="O2" i="6" s="1"/>
  <c r="P2" i="6" s="1"/>
  <c r="H8" i="6"/>
  <c r="O8" i="6" s="1"/>
  <c r="P8" i="6" s="1"/>
  <c r="H15" i="6"/>
  <c r="O15" i="6" s="1"/>
  <c r="H17" i="6"/>
  <c r="O17" i="6" s="1"/>
  <c r="I6" i="6"/>
  <c r="Q6" i="6" s="1"/>
  <c r="I14" i="6"/>
  <c r="Q14" i="6" s="1"/>
  <c r="E3" i="6"/>
  <c r="K3" i="6" s="1"/>
  <c r="E9" i="6"/>
  <c r="K9" i="6" s="1"/>
  <c r="F13" i="6"/>
  <c r="L13" i="6" s="1"/>
  <c r="G3" i="6"/>
  <c r="N3" i="6" s="1"/>
  <c r="G11" i="6"/>
  <c r="N11" i="6" s="1"/>
  <c r="I2" i="6"/>
  <c r="Q2" i="6" s="1"/>
  <c r="J8" i="6"/>
  <c r="R8" i="6" s="1"/>
  <c r="F18" i="6"/>
  <c r="L18" i="6" s="1"/>
  <c r="H10" i="6"/>
  <c r="H14" i="6"/>
  <c r="I8" i="6"/>
  <c r="Q8" i="6" s="1"/>
  <c r="F7" i="6"/>
  <c r="L7" i="6" s="1"/>
  <c r="G5" i="6"/>
  <c r="N5" i="6" s="1"/>
  <c r="G13" i="6"/>
  <c r="N13" i="6" s="1"/>
  <c r="J10" i="6"/>
  <c r="R10" i="6" s="1"/>
  <c r="E2" i="6"/>
  <c r="K2" i="6" s="1"/>
  <c r="M2" i="6" s="1"/>
  <c r="E4" i="6"/>
  <c r="K4" i="6" s="1"/>
  <c r="M4" i="6" s="1"/>
  <c r="E6" i="6"/>
  <c r="K6" i="6" s="1"/>
  <c r="M6" i="6" s="1"/>
  <c r="E8" i="6"/>
  <c r="K8" i="6" s="1"/>
  <c r="M8" i="6" s="1"/>
  <c r="E10" i="6"/>
  <c r="K10" i="6" s="1"/>
  <c r="M10" i="6" s="1"/>
  <c r="E12" i="6"/>
  <c r="K12" i="6" s="1"/>
  <c r="M12" i="6" s="1"/>
  <c r="E14" i="6"/>
  <c r="K14" i="6" s="1"/>
  <c r="M14" i="6" s="1"/>
  <c r="H3" i="6"/>
  <c r="H5" i="6"/>
  <c r="O5" i="6" s="1"/>
  <c r="H7" i="6"/>
  <c r="H9" i="6"/>
  <c r="H11" i="6"/>
  <c r="H13" i="6"/>
  <c r="O13" i="6" s="1"/>
  <c r="I7" i="6"/>
  <c r="Q7" i="6" s="1"/>
  <c r="S7" i="6" s="1"/>
  <c r="I9" i="6"/>
  <c r="Q9" i="6" s="1"/>
  <c r="S9" i="6" s="1"/>
  <c r="I11" i="6"/>
  <c r="Q11" i="6" s="1"/>
  <c r="S11" i="6" s="1"/>
  <c r="I13" i="6"/>
  <c r="Q13" i="6" s="1"/>
  <c r="S13" i="6" s="1"/>
  <c r="I15" i="6"/>
  <c r="Q15" i="6" s="1"/>
  <c r="S15" i="6" s="1"/>
  <c r="H6" i="6"/>
  <c r="I4" i="6"/>
  <c r="Q4" i="6" s="1"/>
  <c r="I12" i="6"/>
  <c r="Q12" i="6" s="1"/>
  <c r="F3" i="6"/>
  <c r="L3" i="6" s="1"/>
  <c r="F11" i="6"/>
  <c r="L11" i="6" s="1"/>
  <c r="J6" i="6"/>
  <c r="R6" i="6" s="1"/>
  <c r="J14" i="6"/>
  <c r="R14" i="6" s="1"/>
  <c r="H18" i="6"/>
  <c r="E18" i="6"/>
  <c r="K18" i="6" s="1"/>
  <c r="I18" i="6"/>
  <c r="Q18" i="6" s="1"/>
  <c r="S18" i="6" s="1"/>
  <c r="S3" i="6"/>
  <c r="S5" i="6"/>
  <c r="S17" i="6"/>
  <c r="M5" i="6" l="1"/>
  <c r="S2" i="6"/>
  <c r="T2" i="6" s="1"/>
  <c r="M11" i="6"/>
  <c r="S14" i="6"/>
  <c r="M7" i="6"/>
  <c r="S10" i="6"/>
  <c r="M17" i="6"/>
  <c r="S4" i="6"/>
  <c r="T4" i="6" s="1"/>
  <c r="S12" i="6"/>
  <c r="T12" i="6" s="1"/>
  <c r="S16" i="6"/>
  <c r="T16" i="6" s="1"/>
  <c r="S8" i="6"/>
  <c r="T8" i="6" s="1"/>
  <c r="P17" i="6"/>
  <c r="P15" i="6"/>
  <c r="S6" i="6"/>
  <c r="M15" i="6"/>
  <c r="P5" i="6"/>
  <c r="M13" i="6"/>
  <c r="M9" i="6"/>
  <c r="P13" i="6"/>
  <c r="O11" i="6"/>
  <c r="P11" i="6" s="1"/>
  <c r="O14" i="6"/>
  <c r="P14" i="6" s="1"/>
  <c r="M18" i="6"/>
  <c r="O6" i="6"/>
  <c r="P6" i="6" s="1"/>
  <c r="O9" i="6"/>
  <c r="P9" i="6" s="1"/>
  <c r="O10" i="6"/>
  <c r="P10" i="6" s="1"/>
  <c r="O3" i="6"/>
  <c r="P3" i="6" s="1"/>
  <c r="O18" i="6"/>
  <c r="P18" i="6" s="1"/>
  <c r="M3" i="6"/>
  <c r="O7" i="6"/>
  <c r="P7" i="6" s="1"/>
  <c r="T7" i="6" s="1"/>
  <c r="T18" i="6" l="1"/>
  <c r="T14" i="6"/>
  <c r="T5" i="6"/>
  <c r="T6" i="6"/>
  <c r="T15" i="6"/>
  <c r="T11" i="6"/>
  <c r="T17" i="6"/>
  <c r="T13" i="6"/>
  <c r="T9" i="6"/>
  <c r="T10" i="6"/>
  <c r="T3" i="6"/>
</calcChain>
</file>

<file path=xl/sharedStrings.xml><?xml version="1.0" encoding="utf-8"?>
<sst xmlns="http://schemas.openxmlformats.org/spreadsheetml/2006/main" count="635" uniqueCount="118">
  <si>
    <t>学校名</t>
    <rPh sb="0" eb="2">
      <t>ガッコウ</t>
    </rPh>
    <rPh sb="2" eb="3">
      <t>メイ</t>
    </rPh>
    <phoneticPr fontId="1"/>
  </si>
  <si>
    <t>高等学校</t>
    <rPh sb="0" eb="2">
      <t>コウトウ</t>
    </rPh>
    <rPh sb="2" eb="4">
      <t>ガッコウ</t>
    </rPh>
    <phoneticPr fontId="1"/>
  </si>
  <si>
    <t>学校長名</t>
    <rPh sb="0" eb="2">
      <t>ガッコウ</t>
    </rPh>
    <rPh sb="3" eb="4">
      <t>メイ</t>
    </rPh>
    <phoneticPr fontId="1"/>
  </si>
  <si>
    <t>申込責任者</t>
    <rPh sb="0" eb="2">
      <t>モウシコミ</t>
    </rPh>
    <rPh sb="2" eb="5">
      <t>セキニンシャ</t>
    </rPh>
    <phoneticPr fontId="1"/>
  </si>
  <si>
    <t>緊急連絡先</t>
    <rPh sb="0" eb="2">
      <t>キンキュウ</t>
    </rPh>
    <rPh sb="2" eb="5">
      <t>レンラクサキ</t>
    </rPh>
    <phoneticPr fontId="1"/>
  </si>
  <si>
    <t>順位</t>
    <rPh sb="0" eb="2">
      <t>ジュンイ</t>
    </rPh>
    <phoneticPr fontId="1"/>
  </si>
  <si>
    <t>選手名A</t>
    <rPh sb="0" eb="3">
      <t>センシュメイ</t>
    </rPh>
    <phoneticPr fontId="1"/>
  </si>
  <si>
    <t>選手名B</t>
    <rPh sb="0" eb="3">
      <t>センシュメイ</t>
    </rPh>
    <phoneticPr fontId="1"/>
  </si>
  <si>
    <t>番</t>
    <rPh sb="0" eb="1">
      <t>バン</t>
    </rPh>
    <phoneticPr fontId="1"/>
  </si>
  <si>
    <t>本</t>
    <rPh sb="0" eb="1">
      <t>ホン</t>
    </rPh>
    <phoneticPr fontId="1"/>
  </si>
  <si>
    <t>枠外</t>
    <rPh sb="0" eb="2">
      <t>ワクガイ</t>
    </rPh>
    <phoneticPr fontId="1"/>
  </si>
  <si>
    <t>※</t>
    <phoneticPr fontId="1"/>
  </si>
  <si>
    <t>※大会戦績について</t>
    <rPh sb="1" eb="3">
      <t>タイカイ</t>
    </rPh>
    <rPh sb="3" eb="5">
      <t>センセキ</t>
    </rPh>
    <phoneticPr fontId="1"/>
  </si>
  <si>
    <t>各大会のプログラム番号を入力してください。</t>
    <rPh sb="0" eb="1">
      <t>カク</t>
    </rPh>
    <rPh sb="1" eb="3">
      <t>タイカイ</t>
    </rPh>
    <rPh sb="9" eb="11">
      <t>バンゴウ</t>
    </rPh>
    <rPh sb="12" eb="14">
      <t>ニュウリョク</t>
    </rPh>
    <phoneticPr fontId="1"/>
  </si>
  <si>
    <t>各大会の成績を、次に従って入力してください。</t>
    <rPh sb="0" eb="1">
      <t>カク</t>
    </rPh>
    <rPh sb="1" eb="3">
      <t>タイカイ</t>
    </rPh>
    <rPh sb="4" eb="6">
      <t>セイセキ</t>
    </rPh>
    <rPh sb="8" eb="9">
      <t>ツギ</t>
    </rPh>
    <rPh sb="10" eb="11">
      <t>シタガ</t>
    </rPh>
    <rPh sb="13" eb="15">
      <t>ニュウリョク</t>
    </rPh>
    <phoneticPr fontId="1"/>
  </si>
  <si>
    <t>１位</t>
    <rPh sb="1" eb="2">
      <t>イ</t>
    </rPh>
    <phoneticPr fontId="1"/>
  </si>
  <si>
    <t>２位</t>
    <rPh sb="1" eb="2">
      <t>イ</t>
    </rPh>
    <phoneticPr fontId="1"/>
  </si>
  <si>
    <t>３位</t>
    <rPh sb="1" eb="2">
      <t>イ</t>
    </rPh>
    <phoneticPr fontId="1"/>
  </si>
  <si>
    <t>足長</t>
    <rPh sb="0" eb="2">
      <t>アシナガ</t>
    </rPh>
    <phoneticPr fontId="1"/>
  </si>
  <si>
    <t>足長で初戦負け</t>
    <rPh sb="0" eb="2">
      <t>アシナガ</t>
    </rPh>
    <rPh sb="3" eb="5">
      <t>ショセン</t>
    </rPh>
    <rPh sb="5" eb="6">
      <t>マ</t>
    </rPh>
    <phoneticPr fontId="1"/>
  </si>
  <si>
    <t>パックで初戦負け</t>
    <rPh sb="4" eb="6">
      <t>ショセン</t>
    </rPh>
    <rPh sb="6" eb="7">
      <t>マ</t>
    </rPh>
    <phoneticPr fontId="1"/>
  </si>
  <si>
    <t>※「足長」と「パック」については、右図を参考にしてください。</t>
    <rPh sb="2" eb="4">
      <t>アシナガ</t>
    </rPh>
    <rPh sb="17" eb="18">
      <t>ミギ</t>
    </rPh>
    <rPh sb="18" eb="19">
      <t>ズ</t>
    </rPh>
    <rPh sb="20" eb="22">
      <t>サンコウ</t>
    </rPh>
    <phoneticPr fontId="1"/>
  </si>
  <si>
    <t>注意</t>
    <rPh sb="0" eb="2">
      <t>チュウイ</t>
    </rPh>
    <phoneticPr fontId="1"/>
  </si>
  <si>
    <t>御面倒をおかけしますが、よろしくお願いします。</t>
    <rPh sb="0" eb="3">
      <t>ゴメンドウ</t>
    </rPh>
    <rPh sb="17" eb="18">
      <t>ネガ</t>
    </rPh>
    <phoneticPr fontId="1"/>
  </si>
  <si>
    <t>何か不明点があれば、随時連絡してください。</t>
    <rPh sb="0" eb="1">
      <t>ナニ</t>
    </rPh>
    <rPh sb="2" eb="5">
      <t>フメイテン</t>
    </rPh>
    <rPh sb="10" eb="12">
      <t>ズイジ</t>
    </rPh>
    <rPh sb="12" eb="14">
      <t>レンラク</t>
    </rPh>
    <phoneticPr fontId="1"/>
  </si>
  <si>
    <t>ソフトテニス部顧問</t>
    <rPh sb="6" eb="7">
      <t>ブ</t>
    </rPh>
    <rPh sb="7" eb="9">
      <t>コモン</t>
    </rPh>
    <phoneticPr fontId="1"/>
  </si>
  <si>
    <t>「入力用」と書いてあるシートを開き、色のついた枠内部を正確に入力してください。</t>
    <rPh sb="1" eb="4">
      <t>ニュウリョクヨウ</t>
    </rPh>
    <rPh sb="6" eb="7">
      <t>カ</t>
    </rPh>
    <rPh sb="15" eb="16">
      <t>ヒラ</t>
    </rPh>
    <rPh sb="18" eb="19">
      <t>イロ</t>
    </rPh>
    <rPh sb="23" eb="24">
      <t>ワク</t>
    </rPh>
    <rPh sb="24" eb="26">
      <t>ナイブ</t>
    </rPh>
    <rPh sb="27" eb="29">
      <t>セイカク</t>
    </rPh>
    <rPh sb="30" eb="32">
      <t>ニュウリョク</t>
    </rPh>
    <phoneticPr fontId="1"/>
  </si>
  <si>
    <t>また、電話番号を入力する際は、「－」も入力してください。</t>
    <rPh sb="3" eb="5">
      <t>デンワ</t>
    </rPh>
    <rPh sb="5" eb="7">
      <t>バンゴウ</t>
    </rPh>
    <rPh sb="8" eb="10">
      <t>ニュウリョク</t>
    </rPh>
    <rPh sb="12" eb="13">
      <t>サイ</t>
    </rPh>
    <rPh sb="19" eb="21">
      <t>ニュウリョク</t>
    </rPh>
    <phoneticPr fontId="1"/>
  </si>
  <si>
    <t>埼玉</t>
    <rPh sb="0" eb="2">
      <t>サイタマ</t>
    </rPh>
    <phoneticPr fontId="1"/>
  </si>
  <si>
    <t>埼玉　太郎</t>
    <rPh sb="0" eb="2">
      <t>サイタマ</t>
    </rPh>
    <rPh sb="3" eb="5">
      <t>タロウ</t>
    </rPh>
    <phoneticPr fontId="1"/>
  </si>
  <si>
    <t>選手名</t>
    <rPh sb="0" eb="3">
      <t>センシュメイ</t>
    </rPh>
    <phoneticPr fontId="7"/>
  </si>
  <si>
    <t>学校名</t>
    <rPh sb="0" eb="3">
      <t>ガッコウメイ</t>
    </rPh>
    <phoneticPr fontId="7"/>
  </si>
  <si>
    <t>学校内</t>
    <rPh sb="0" eb="3">
      <t>ガッコウナイ</t>
    </rPh>
    <phoneticPr fontId="7"/>
  </si>
  <si>
    <t>結果</t>
    <rPh sb="0" eb="2">
      <t>ケッカ</t>
    </rPh>
    <phoneticPr fontId="7"/>
  </si>
  <si>
    <t>※</t>
    <phoneticPr fontId="1"/>
  </si>
  <si>
    <t>選手名入力の際は、苗字と名前の間を１マス開けてください。</t>
    <rPh sb="0" eb="3">
      <t>センシュメイ</t>
    </rPh>
    <rPh sb="3" eb="5">
      <t>ニュウリョク</t>
    </rPh>
    <rPh sb="6" eb="7">
      <t>サイ</t>
    </rPh>
    <rPh sb="9" eb="11">
      <t>ミョウジ</t>
    </rPh>
    <rPh sb="12" eb="14">
      <t>ナマエ</t>
    </rPh>
    <rPh sb="15" eb="16">
      <t>アイダ</t>
    </rPh>
    <rPh sb="20" eb="21">
      <t>ア</t>
    </rPh>
    <phoneticPr fontId="1"/>
  </si>
  <si>
    <t>①</t>
    <phoneticPr fontId="1"/>
  </si>
  <si>
    <t>・・・</t>
    <phoneticPr fontId="1"/>
  </si>
  <si>
    <t>パック</t>
    <phoneticPr fontId="1"/>
  </si>
  <si>
    <t>：</t>
    <phoneticPr fontId="1"/>
  </si>
  <si>
    <t>大会成績は必ず入力して下さい。</t>
    <rPh sb="0" eb="2">
      <t>タイカイ</t>
    </rPh>
    <rPh sb="2" eb="4">
      <t>セイセキ</t>
    </rPh>
    <rPh sb="5" eb="6">
      <t>カナラ</t>
    </rPh>
    <rPh sb="7" eb="9">
      <t>ニュウリョク</t>
    </rPh>
    <rPh sb="11" eb="12">
      <t>クダ</t>
    </rPh>
    <phoneticPr fontId="1"/>
  </si>
  <si>
    <t>・・・</t>
    <phoneticPr fontId="1"/>
  </si>
  <si>
    <t>・・・</t>
    <phoneticPr fontId="1"/>
  </si>
  <si>
    <t>要注意！</t>
    <rPh sb="0" eb="3">
      <t>ヨウチュウイ</t>
    </rPh>
    <phoneticPr fontId="1"/>
  </si>
  <si>
    <t>ベスト８</t>
    <phoneticPr fontId="1"/>
  </si>
  <si>
    <t>ベスト１６</t>
    <phoneticPr fontId="1"/>
  </si>
  <si>
    <t>ベスト３２</t>
    <phoneticPr fontId="1"/>
  </si>
  <si>
    <t>ベスト６４</t>
    <phoneticPr fontId="1"/>
  </si>
  <si>
    <t>②</t>
    <phoneticPr fontId="1"/>
  </si>
  <si>
    <t>③</t>
    <phoneticPr fontId="1"/>
  </si>
  <si>
    <t>大会当日、受付時に提出してください。</t>
    <rPh sb="0" eb="2">
      <t>タイカイ</t>
    </rPh>
    <rPh sb="2" eb="4">
      <t>トウジツ</t>
    </rPh>
    <rPh sb="5" eb="7">
      <t>ウケツケ</t>
    </rPh>
    <rPh sb="7" eb="8">
      <t>ジ</t>
    </rPh>
    <rPh sb="9" eb="11">
      <t>テイシュツ</t>
    </rPh>
    <phoneticPr fontId="1"/>
  </si>
  <si>
    <t>男子申込先</t>
    <rPh sb="0" eb="2">
      <t>ダンシ</t>
    </rPh>
    <rPh sb="2" eb="4">
      <t>モウシコミ</t>
    </rPh>
    <rPh sb="4" eb="5">
      <t>サキ</t>
    </rPh>
    <phoneticPr fontId="1"/>
  </si>
  <si>
    <t>女子申込先</t>
    <rPh sb="0" eb="2">
      <t>ジョシ</t>
    </rPh>
    <rPh sb="2" eb="4">
      <t>モウシコミ</t>
    </rPh>
    <rPh sb="4" eb="5">
      <t>サキ</t>
    </rPh>
    <phoneticPr fontId="1"/>
  </si>
  <si>
    <t>蕨高等学校</t>
    <rPh sb="0" eb="1">
      <t>ワラビ</t>
    </rPh>
    <rPh sb="1" eb="3">
      <t>コウトウ</t>
    </rPh>
    <rPh sb="3" eb="5">
      <t>ガッコウ</t>
    </rPh>
    <phoneticPr fontId="1"/>
  </si>
  <si>
    <t>３３５－０００１　蕨市北町５丁目３－８</t>
    <rPh sb="9" eb="11">
      <t>ワラビシ</t>
    </rPh>
    <rPh sb="11" eb="13">
      <t>キタマチ</t>
    </rPh>
    <rPh sb="14" eb="16">
      <t>チョウメ</t>
    </rPh>
    <phoneticPr fontId="1"/>
  </si>
  <si>
    <t>竹原　克哉</t>
    <rPh sb="0" eb="2">
      <t>タケハラ</t>
    </rPh>
    <rPh sb="3" eb="5">
      <t>カツヤ</t>
    </rPh>
    <phoneticPr fontId="1"/>
  </si>
  <si>
    <t>大会戦績</t>
    <rPh sb="0" eb="2">
      <t>タイカイ</t>
    </rPh>
    <rPh sb="2" eb="4">
      <t>センセキ</t>
    </rPh>
    <phoneticPr fontId="1"/>
  </si>
  <si>
    <t>Ｒ２新人大会県</t>
    <rPh sb="2" eb="4">
      <t>シンジン</t>
    </rPh>
    <rPh sb="4" eb="6">
      <t>タイカイ</t>
    </rPh>
    <rPh sb="6" eb="7">
      <t>ケン</t>
    </rPh>
    <phoneticPr fontId="1"/>
  </si>
  <si>
    <t>埼玉　次郎</t>
    <rPh sb="0" eb="2">
      <t>サイタマ</t>
    </rPh>
    <rPh sb="3" eb="5">
      <t>ジロウ</t>
    </rPh>
    <phoneticPr fontId="1"/>
  </si>
  <si>
    <t>０９０－１２３４－５６７８</t>
  </si>
  <si>
    <t>埼玉　三郎</t>
    <rPh sb="0" eb="2">
      <t>サイタマ</t>
    </rPh>
    <rPh sb="3" eb="5">
      <t>サブロウ</t>
    </rPh>
    <phoneticPr fontId="1"/>
  </si>
  <si>
    <t>埼玉　五郎</t>
    <rPh sb="0" eb="2">
      <t>サイタマ</t>
    </rPh>
    <rPh sb="3" eb="5">
      <t>ゴロウ</t>
    </rPh>
    <phoneticPr fontId="1"/>
  </si>
  <si>
    <t>埼玉　六郎</t>
    <rPh sb="0" eb="2">
      <t>サイタマ</t>
    </rPh>
    <rPh sb="3" eb="5">
      <t>ロクロウ</t>
    </rPh>
    <phoneticPr fontId="1"/>
  </si>
  <si>
    <t>申請中</t>
    <rPh sb="0" eb="3">
      <t>シンセイチュウ</t>
    </rPh>
    <phoneticPr fontId="1"/>
  </si>
  <si>
    <t>登録</t>
    <rPh sb="0" eb="2">
      <t>トウロク</t>
    </rPh>
    <phoneticPr fontId="1"/>
  </si>
  <si>
    <t>番号</t>
    <rPh sb="0" eb="2">
      <t>バンゴウ</t>
    </rPh>
    <phoneticPr fontId="1"/>
  </si>
  <si>
    <t>学</t>
    <rPh sb="0" eb="1">
      <t>ガク</t>
    </rPh>
    <phoneticPr fontId="1"/>
  </si>
  <si>
    <t>年</t>
    <rPh sb="0" eb="1">
      <t>ネン</t>
    </rPh>
    <phoneticPr fontId="1"/>
  </si>
  <si>
    <t>埼玉　七郎</t>
    <rPh sb="0" eb="2">
      <t>サイタマ</t>
    </rPh>
    <rPh sb="3" eb="5">
      <t>シチロウ</t>
    </rPh>
    <phoneticPr fontId="1"/>
  </si>
  <si>
    <t>番</t>
  </si>
  <si>
    <t>本</t>
  </si>
  <si>
    <t>埼玉　四郎</t>
    <rPh sb="0" eb="2">
      <t>サイタマ</t>
    </rPh>
    <phoneticPr fontId="1"/>
  </si>
  <si>
    <t>埼玉　八郎</t>
    <rPh sb="0" eb="2">
      <t>サイタマ</t>
    </rPh>
    <phoneticPr fontId="1"/>
  </si>
  <si>
    <t>※連盟登録が間に合わない選手は「申請中」と入力</t>
    <rPh sb="1" eb="3">
      <t>レンメイ</t>
    </rPh>
    <rPh sb="3" eb="5">
      <t>トウロク</t>
    </rPh>
    <rPh sb="6" eb="7">
      <t>マ</t>
    </rPh>
    <rPh sb="8" eb="9">
      <t>ア</t>
    </rPh>
    <rPh sb="12" eb="14">
      <t>センシュ</t>
    </rPh>
    <rPh sb="16" eb="19">
      <t>シンセイチュウ</t>
    </rPh>
    <rPh sb="21" eb="23">
      <t>ニュウリョク</t>
    </rPh>
    <phoneticPr fontId="1"/>
  </si>
  <si>
    <t>takehara.katsuya.08@spec.ed.jp</t>
    <phoneticPr fontId="1"/>
  </si>
  <si>
    <t>※「プロ編用」「換算表」のシートは、役員が作業する際に使うものですので、開かないでください。</t>
    <rPh sb="4" eb="5">
      <t>ヘン</t>
    </rPh>
    <rPh sb="5" eb="6">
      <t>ヨウ</t>
    </rPh>
    <rPh sb="8" eb="10">
      <t>カンザン</t>
    </rPh>
    <rPh sb="10" eb="11">
      <t>ヒョウ</t>
    </rPh>
    <rPh sb="18" eb="20">
      <t>ヤクイン</t>
    </rPh>
    <rPh sb="21" eb="23">
      <t>サギョウ</t>
    </rPh>
    <rPh sb="25" eb="26">
      <t>サイ</t>
    </rPh>
    <rPh sb="27" eb="28">
      <t>ツカ</t>
    </rPh>
    <rPh sb="36" eb="37">
      <t>ヒラ</t>
    </rPh>
    <phoneticPr fontId="1"/>
  </si>
  <si>
    <t>ただし、大会不参加の場合は職印及び顧問印を押印した申込書を郵送にて提出してください。</t>
    <rPh sb="4" eb="6">
      <t>タイカイ</t>
    </rPh>
    <rPh sb="6" eb="9">
      <t>フサンカ</t>
    </rPh>
    <rPh sb="10" eb="12">
      <t>バアイ</t>
    </rPh>
    <rPh sb="13" eb="15">
      <t>ショクイン</t>
    </rPh>
    <rPh sb="15" eb="16">
      <t>オヨ</t>
    </rPh>
    <rPh sb="17" eb="19">
      <t>コモン</t>
    </rPh>
    <rPh sb="19" eb="20">
      <t>イン</t>
    </rPh>
    <rPh sb="21" eb="23">
      <t>オウイン</t>
    </rPh>
    <rPh sb="25" eb="28">
      <t>モウシコミショ</t>
    </rPh>
    <rPh sb="29" eb="31">
      <t>ユウソウ</t>
    </rPh>
    <rPh sb="33" eb="35">
      <t>テイシュツ</t>
    </rPh>
    <phoneticPr fontId="1"/>
  </si>
  <si>
    <t>「提出用」と書いてあるシートは、参加申込書となりますので、印刷をして職印及び顧問印を押印し、</t>
    <rPh sb="1" eb="4">
      <t>テイシュツヨウ</t>
    </rPh>
    <rPh sb="6" eb="7">
      <t>カ</t>
    </rPh>
    <rPh sb="16" eb="18">
      <t>サンカ</t>
    </rPh>
    <rPh sb="18" eb="21">
      <t>モウシコミショ</t>
    </rPh>
    <rPh sb="29" eb="31">
      <t>インサツ</t>
    </rPh>
    <rPh sb="42" eb="44">
      <t>オウイン</t>
    </rPh>
    <phoneticPr fontId="1"/>
  </si>
  <si>
    <t>合計</t>
    <rPh sb="0" eb="2">
      <t>ゴウケイ</t>
    </rPh>
    <phoneticPr fontId="1"/>
  </si>
  <si>
    <t>⇐ ハイフンを入れてください。</t>
    <rPh sb="7" eb="8">
      <t>イ</t>
    </rPh>
    <phoneticPr fontId="1"/>
  </si>
  <si>
    <t>↓学校枠</t>
    <rPh sb="1" eb="3">
      <t>ガッコウ</t>
    </rPh>
    <rPh sb="3" eb="4">
      <t>ワク</t>
    </rPh>
    <phoneticPr fontId="1"/>
  </si>
  <si>
    <t>校長名</t>
    <rPh sb="0" eb="2">
      <t>コウチョウ</t>
    </rPh>
    <rPh sb="2" eb="3">
      <t>メイ</t>
    </rPh>
    <phoneticPr fontId="1"/>
  </si>
  <si>
    <t>印</t>
    <rPh sb="0" eb="1">
      <t>イン</t>
    </rPh>
    <phoneticPr fontId="1"/>
  </si>
  <si>
    <t>順　　　位</t>
    <rPh sb="0" eb="1">
      <t>ジュン</t>
    </rPh>
    <rPh sb="4" eb="5">
      <t>クライ</t>
    </rPh>
    <phoneticPr fontId="1"/>
  </si>
  <si>
    <t>選　　手　　名</t>
    <rPh sb="0" eb="1">
      <t>セン</t>
    </rPh>
    <rPh sb="3" eb="4">
      <t>テ</t>
    </rPh>
    <rPh sb="6" eb="7">
      <t>メイ</t>
    </rPh>
    <phoneticPr fontId="1"/>
  </si>
  <si>
    <t>学　年</t>
    <rPh sb="0" eb="1">
      <t>ガク</t>
    </rPh>
    <rPh sb="2" eb="3">
      <t>トシ</t>
    </rPh>
    <phoneticPr fontId="1"/>
  </si>
  <si>
    <t>登 録 番 号</t>
    <rPh sb="0" eb="1">
      <t>ノボル</t>
    </rPh>
    <rPh sb="2" eb="3">
      <t>リョク</t>
    </rPh>
    <rPh sb="4" eb="5">
      <t>バン</t>
    </rPh>
    <rPh sb="6" eb="7">
      <t>ゴウ</t>
    </rPh>
    <phoneticPr fontId="1"/>
  </si>
  <si>
    <t>主な戦績</t>
    <rPh sb="0" eb="1">
      <t>オモ</t>
    </rPh>
    <rPh sb="2" eb="4">
      <t>センセキ</t>
    </rPh>
    <phoneticPr fontId="1"/>
  </si>
  <si>
    <t>枠　　　　　　　　　　　　　　外</t>
    <rPh sb="0" eb="1">
      <t>ワク</t>
    </rPh>
    <rPh sb="15" eb="16">
      <t>ソト</t>
    </rPh>
    <phoneticPr fontId="1"/>
  </si>
  <si>
    <t>A</t>
    <phoneticPr fontId="1"/>
  </si>
  <si>
    <t>B</t>
    <phoneticPr fontId="1"/>
  </si>
  <si>
    <t>１校１組</t>
    <rPh sb="1" eb="2">
      <t>コウ</t>
    </rPh>
    <rPh sb="3" eb="4">
      <t>クミ</t>
    </rPh>
    <phoneticPr fontId="1"/>
  </si>
  <si>
    <t>Ｒ３関東大会県予選</t>
    <rPh sb="2" eb="4">
      <t>カントウ</t>
    </rPh>
    <rPh sb="4" eb="6">
      <t>タイカイ</t>
    </rPh>
    <rPh sb="6" eb="7">
      <t>ケン</t>
    </rPh>
    <rPh sb="7" eb="9">
      <t>ヨセン</t>
    </rPh>
    <phoneticPr fontId="1"/>
  </si>
  <si>
    <t>Ｒ３関東大会南部地区予選</t>
    <rPh sb="4" eb="6">
      <t>タイカイ</t>
    </rPh>
    <rPh sb="6" eb="8">
      <t>ナンブ</t>
    </rPh>
    <rPh sb="8" eb="10">
      <t>チク</t>
    </rPh>
    <phoneticPr fontId="1"/>
  </si>
  <si>
    <t>地区予選</t>
    <rPh sb="0" eb="2">
      <t>チク</t>
    </rPh>
    <rPh sb="2" eb="4">
      <t>ヨセン</t>
    </rPh>
    <phoneticPr fontId="16"/>
  </si>
  <si>
    <t>県大会</t>
    <rPh sb="0" eb="1">
      <t>ケン</t>
    </rPh>
    <rPh sb="1" eb="3">
      <t>タイカイ</t>
    </rPh>
    <phoneticPr fontId="16"/>
  </si>
  <si>
    <t>枠外</t>
    <rPh sb="0" eb="2">
      <t>ワクガイ</t>
    </rPh>
    <phoneticPr fontId="16"/>
  </si>
  <si>
    <t>学校枠</t>
    <rPh sb="0" eb="2">
      <t>ガッコウ</t>
    </rPh>
    <rPh sb="2" eb="3">
      <t>ワク</t>
    </rPh>
    <phoneticPr fontId="1"/>
  </si>
  <si>
    <t>１校１組</t>
    <rPh sb="1" eb="2">
      <t>コウ</t>
    </rPh>
    <rPh sb="3" eb="4">
      <t>クミ</t>
    </rPh>
    <phoneticPr fontId="1"/>
  </si>
  <si>
    <t>学校枠は、このシートの下部に入力欄があります。</t>
    <rPh sb="0" eb="2">
      <t>ガッコウ</t>
    </rPh>
    <rPh sb="2" eb="3">
      <t>ワク</t>
    </rPh>
    <rPh sb="11" eb="13">
      <t>カブ</t>
    </rPh>
    <phoneticPr fontId="1"/>
  </si>
  <si>
    <t>令和４年度埼玉県学校総合体育大会
兼全国総体ソフトテニス競技県予選会個人戦の部・参加申込書</t>
    <rPh sb="0" eb="2">
      <t>レイワ</t>
    </rPh>
    <rPh sb="3" eb="5">
      <t>ネンド</t>
    </rPh>
    <rPh sb="5" eb="8">
      <t>サイタマケン</t>
    </rPh>
    <rPh sb="8" eb="10">
      <t>ガッコウ</t>
    </rPh>
    <rPh sb="10" eb="12">
      <t>ソウゴウ</t>
    </rPh>
    <rPh sb="12" eb="14">
      <t>タイイク</t>
    </rPh>
    <rPh sb="14" eb="16">
      <t>タイカイ</t>
    </rPh>
    <rPh sb="17" eb="18">
      <t>ケン</t>
    </rPh>
    <rPh sb="18" eb="20">
      <t>ゼンコク</t>
    </rPh>
    <rPh sb="20" eb="22">
      <t>ソウタイ</t>
    </rPh>
    <rPh sb="28" eb="30">
      <t>キョウギ</t>
    </rPh>
    <rPh sb="30" eb="31">
      <t>ケン</t>
    </rPh>
    <rPh sb="31" eb="33">
      <t>ヨセン</t>
    </rPh>
    <rPh sb="33" eb="34">
      <t>カイ</t>
    </rPh>
    <rPh sb="34" eb="36">
      <t>コジン</t>
    </rPh>
    <rPh sb="36" eb="37">
      <t>セン</t>
    </rPh>
    <rPh sb="38" eb="39">
      <t>ブ</t>
    </rPh>
    <rPh sb="40" eb="42">
      <t>サンカ</t>
    </rPh>
    <rPh sb="42" eb="45">
      <t>モウシコミショ</t>
    </rPh>
    <phoneticPr fontId="1"/>
  </si>
  <si>
    <t>男・女（一方に〇印）</t>
    <rPh sb="0" eb="1">
      <t>オトコ</t>
    </rPh>
    <rPh sb="2" eb="3">
      <t>オンナ</t>
    </rPh>
    <rPh sb="4" eb="6">
      <t>イッポウ</t>
    </rPh>
    <rPh sb="8" eb="9">
      <t>シルシ</t>
    </rPh>
    <phoneticPr fontId="1"/>
  </si>
  <si>
    <t>申込記載責任者（顧問）</t>
    <rPh sb="0" eb="2">
      <t>モウシコミ</t>
    </rPh>
    <rPh sb="2" eb="4">
      <t>キサイ</t>
    </rPh>
    <rPh sb="4" eb="7">
      <t>セキニンシャ</t>
    </rPh>
    <rPh sb="8" eb="10">
      <t>コモン</t>
    </rPh>
    <phoneticPr fontId="1"/>
  </si>
  <si>
    <t>Ｒ４関東大会県予選</t>
    <rPh sb="2" eb="4">
      <t>カントウ</t>
    </rPh>
    <rPh sb="4" eb="6">
      <t>タイカイ</t>
    </rPh>
    <rPh sb="6" eb="7">
      <t>ケン</t>
    </rPh>
    <rPh sb="7" eb="9">
      <t>ヨセン</t>
    </rPh>
    <phoneticPr fontId="1"/>
  </si>
  <si>
    <t>Ｒ４関東大会南部地区予選</t>
    <rPh sb="4" eb="6">
      <t>タイカイ</t>
    </rPh>
    <rPh sb="6" eb="8">
      <t>ナンブ</t>
    </rPh>
    <rPh sb="8" eb="10">
      <t>チク</t>
    </rPh>
    <phoneticPr fontId="1"/>
  </si>
  <si>
    <t>Ｒ３新人大会県</t>
    <rPh sb="2" eb="4">
      <t>シンジン</t>
    </rPh>
    <rPh sb="4" eb="6">
      <t>タイカイ</t>
    </rPh>
    <rPh sb="6" eb="7">
      <t>ケン</t>
    </rPh>
    <phoneticPr fontId="1"/>
  </si>
  <si>
    <t>Ｒ４関東県順位</t>
    <rPh sb="2" eb="4">
      <t>カントウ</t>
    </rPh>
    <rPh sb="4" eb="5">
      <t>ケン</t>
    </rPh>
    <rPh sb="5" eb="7">
      <t>ジュンイ</t>
    </rPh>
    <phoneticPr fontId="1"/>
  </si>
  <si>
    <t>Ｒ４関東地区順位</t>
    <rPh sb="2" eb="4">
      <t>カントウ</t>
    </rPh>
    <rPh sb="4" eb="6">
      <t>チク</t>
    </rPh>
    <rPh sb="6" eb="8">
      <t>ジュンイ</t>
    </rPh>
    <phoneticPr fontId="1"/>
  </si>
  <si>
    <t>Ｒ３新人県順位</t>
    <rPh sb="2" eb="4">
      <t>シンジン</t>
    </rPh>
    <rPh sb="4" eb="5">
      <t>ケン</t>
    </rPh>
    <rPh sb="5" eb="7">
      <t>ジュンイ</t>
    </rPh>
    <phoneticPr fontId="1"/>
  </si>
  <si>
    <t>Ｒ４関東県ポイント</t>
    <rPh sb="2" eb="4">
      <t>カントウ</t>
    </rPh>
    <rPh sb="4" eb="5">
      <t>ケン</t>
    </rPh>
    <phoneticPr fontId="1"/>
  </si>
  <si>
    <t>Ｒ４関東地区ポイント</t>
    <rPh sb="2" eb="4">
      <t>カントウ</t>
    </rPh>
    <rPh sb="4" eb="6">
      <t>チク</t>
    </rPh>
    <phoneticPr fontId="1"/>
  </si>
  <si>
    <t>Ｒ３新人県ポイント</t>
    <rPh sb="2" eb="4">
      <t>シンジン</t>
    </rPh>
    <rPh sb="4" eb="5">
      <t>ケン</t>
    </rPh>
    <phoneticPr fontId="1"/>
  </si>
  <si>
    <t>黄色・水色の枠を入力してください。</t>
    <rPh sb="0" eb="2">
      <t>キイロ</t>
    </rPh>
    <rPh sb="3" eb="5">
      <t>ミズイロ</t>
    </rPh>
    <rPh sb="6" eb="7">
      <t>ワク</t>
    </rPh>
    <rPh sb="8" eb="10">
      <t>ニュウリョク</t>
    </rPh>
    <phoneticPr fontId="1"/>
  </si>
  <si>
    <t>川口市立高校</t>
    <rPh sb="0" eb="6">
      <t>カワグチシリツコウコウ</t>
    </rPh>
    <phoneticPr fontId="1"/>
  </si>
  <si>
    <t>３３３－０８４４　川口市上青木３丁目１－４０</t>
    <rPh sb="9" eb="12">
      <t>カワグチシ</t>
    </rPh>
    <rPh sb="12" eb="15">
      <t>カミアオキ</t>
    </rPh>
    <rPh sb="16" eb="18">
      <t>チョウメ</t>
    </rPh>
    <phoneticPr fontId="1"/>
  </si>
  <si>
    <t>山岸　由実</t>
    <rPh sb="0" eb="2">
      <t>ヤマギシ</t>
    </rPh>
    <rPh sb="3" eb="5">
      <t>ユミ</t>
    </rPh>
    <phoneticPr fontId="1"/>
  </si>
  <si>
    <t>yamagishi.yumi.ma@kawaguchicity-hs.ed.jp</t>
    <phoneticPr fontId="1"/>
  </si>
  <si>
    <t>入力が完了しましたら、男子は川口市立高校の山岸、女子は蕨高校の竹原までデータを送信してください。</t>
    <rPh sb="0" eb="2">
      <t>ニュウリョク</t>
    </rPh>
    <rPh sb="3" eb="5">
      <t>カンリョウ</t>
    </rPh>
    <rPh sb="11" eb="13">
      <t>ダンシ</t>
    </rPh>
    <rPh sb="14" eb="18">
      <t>カワグチシリツ</t>
    </rPh>
    <rPh sb="18" eb="20">
      <t>コウコウ</t>
    </rPh>
    <rPh sb="21" eb="23">
      <t>ヤマギシ</t>
    </rPh>
    <rPh sb="24" eb="26">
      <t>ジョシ</t>
    </rPh>
    <rPh sb="27" eb="28">
      <t>ワラビ</t>
    </rPh>
    <rPh sb="28" eb="30">
      <t>コウコウ</t>
    </rPh>
    <rPh sb="31" eb="33">
      <t>タケハラ</t>
    </rPh>
    <rPh sb="39" eb="41">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</si>
</sst>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b/>
      <sz val="14"/>
      <color indexed="8"/>
      <name val="ＭＳ Ｐゴシック"/>
      <family val="3"/>
      <charset val="128"/>
    </font>
    <font>
      <b/>
      <sz val="11"/>
      <color indexed="8"/>
      <name val="ＭＳ Ｐゴシック"/>
      <family val="3"/>
      <charset val="128"/>
    </font>
    <font>
      <b/>
      <sz val="12"/>
      <color indexed="8"/>
      <name val="ＭＳ Ｐゴシック"/>
      <family val="3"/>
      <charset val="128"/>
    </font>
    <font>
      <b/>
      <u val="double"/>
      <sz val="14"/>
      <color indexed="8"/>
      <name val="ＭＳ Ｐゴシック"/>
      <family val="3"/>
      <charset val="128"/>
    </font>
    <font>
      <sz val="11"/>
      <name val="ＭＳ 明朝"/>
      <family val="1"/>
      <charset val="128"/>
    </font>
    <font>
      <sz val="6"/>
      <name val="ＭＳ Ｐゴシック"/>
      <family val="3"/>
      <charset val="128"/>
    </font>
    <font>
      <b/>
      <u val="double"/>
      <sz val="11"/>
      <color indexed="8"/>
      <name val="ＭＳ Ｐゴシック"/>
      <family val="3"/>
      <charset val="128"/>
    </font>
    <font>
      <sz val="11"/>
      <color indexed="12"/>
      <name val="ＭＳ Ｐゴシック"/>
      <family val="3"/>
      <charset val="128"/>
    </font>
    <font>
      <sz val="11"/>
      <color indexed="10"/>
      <name val="ＭＳ Ｐゴシック"/>
      <family val="3"/>
      <charset val="128"/>
    </font>
    <font>
      <u/>
      <sz val="11"/>
      <color theme="10"/>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b/>
      <sz val="11"/>
      <name val="ＭＳ 明朝"/>
      <family val="1"/>
      <charset val="128"/>
    </font>
    <font>
      <b/>
      <sz val="12"/>
      <name val="ＭＳ Ｐゴシック"/>
      <family val="3"/>
      <charset val="128"/>
    </font>
    <font>
      <sz val="9"/>
      <name val="ＭＳ Ｐゴシック"/>
      <family val="3"/>
      <charset val="128"/>
    </font>
    <font>
      <u/>
      <sz val="11"/>
      <name val="ＭＳ Ｐゴシック"/>
      <family val="3"/>
      <charset val="128"/>
    </font>
    <font>
      <sz val="12"/>
      <color theme="1"/>
      <name val="ＭＳ Ｐゴシック"/>
      <family val="3"/>
      <charset val="128"/>
      <scheme val="minor"/>
    </font>
    <font>
      <sz val="12"/>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theme="9" tint="0.79998168889431442"/>
        <bgColor indexed="64"/>
      </patternFill>
    </fill>
  </fills>
  <borders count="7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ashed">
        <color indexed="64"/>
      </right>
      <top style="thin">
        <color indexed="64"/>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99">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right"/>
    </xf>
    <xf numFmtId="0" fontId="0" fillId="0" borderId="3" xfId="0" applyBorder="1">
      <alignment vertical="center"/>
    </xf>
    <xf numFmtId="0" fontId="0" fillId="0" borderId="4" xfId="0" applyBorder="1">
      <alignment vertical="center"/>
    </xf>
    <xf numFmtId="0" fontId="0" fillId="0" borderId="0"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0" xfId="0" applyBorder="1">
      <alignment vertical="center"/>
    </xf>
    <xf numFmtId="0" fontId="0" fillId="0" borderId="26" xfId="0" applyBorder="1">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11" fillId="0" borderId="0" xfId="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2" borderId="33" xfId="0" applyFill="1" applyBorder="1">
      <alignment vertical="center"/>
    </xf>
    <xf numFmtId="0" fontId="0" fillId="2" borderId="21" xfId="0" applyFill="1" applyBorder="1">
      <alignment vertical="center"/>
    </xf>
    <xf numFmtId="0" fontId="0" fillId="2" borderId="34" xfId="0" applyFill="1" applyBorder="1">
      <alignment vertical="center"/>
    </xf>
    <xf numFmtId="0" fontId="0" fillId="2" borderId="32" xfId="0" applyFill="1" applyBorder="1">
      <alignment vertical="center"/>
    </xf>
    <xf numFmtId="0" fontId="0" fillId="2" borderId="23" xfId="0" applyFill="1" applyBorder="1">
      <alignment vertical="center"/>
    </xf>
    <xf numFmtId="0" fontId="0" fillId="2" borderId="24" xfId="0" applyFill="1" applyBorder="1" applyAlignment="1">
      <alignment horizontal="center" vertical="center"/>
    </xf>
    <xf numFmtId="0" fontId="0" fillId="2" borderId="7" xfId="0" applyFill="1" applyBorder="1" applyAlignment="1">
      <alignment horizontal="center"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6" fillId="0" borderId="0" xfId="0" applyFont="1" applyAlignment="1"/>
    <xf numFmtId="0" fontId="0" fillId="0" borderId="0" xfId="0" applyAlignment="1">
      <alignment horizontal="right" vertical="center"/>
    </xf>
    <xf numFmtId="0" fontId="0" fillId="3" borderId="24" xfId="0" applyFill="1" applyBorder="1" applyAlignment="1">
      <alignment horizontal="center" vertical="center"/>
    </xf>
    <xf numFmtId="0" fontId="0" fillId="3" borderId="7" xfId="0" applyFill="1" applyBorder="1" applyAlignment="1">
      <alignment horizontal="center" vertical="center"/>
    </xf>
    <xf numFmtId="0" fontId="0" fillId="3" borderId="29" xfId="0" applyFill="1" applyBorder="1" applyAlignment="1">
      <alignment horizontal="center" vertical="center"/>
    </xf>
    <xf numFmtId="0" fontId="0" fillId="3" borderId="6" xfId="0" applyFill="1" applyBorder="1" applyAlignment="1">
      <alignment horizontal="center" vertical="center"/>
    </xf>
    <xf numFmtId="0" fontId="8" fillId="0" borderId="0" xfId="0" applyFont="1">
      <alignment vertical="center"/>
    </xf>
    <xf numFmtId="0" fontId="0" fillId="0" borderId="0" xfId="0" applyBorder="1" applyAlignment="1">
      <alignment horizontal="right" vertical="center"/>
    </xf>
    <xf numFmtId="0" fontId="9" fillId="0" borderId="0" xfId="1" applyFont="1" applyFill="1" applyBorder="1" applyAlignment="1" applyProtection="1">
      <alignment vertical="center"/>
    </xf>
    <xf numFmtId="0" fontId="0" fillId="0" borderId="50"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center" vertical="center"/>
    </xf>
    <xf numFmtId="0" fontId="0" fillId="2" borderId="0" xfId="0" applyFill="1" applyBorder="1">
      <alignment vertical="center"/>
    </xf>
    <xf numFmtId="0" fontId="10" fillId="2" borderId="53" xfId="0" applyFont="1" applyFill="1" applyBorder="1">
      <alignment vertical="center"/>
    </xf>
    <xf numFmtId="0" fontId="0" fillId="0" borderId="53" xfId="0" applyBorder="1">
      <alignment vertical="center"/>
    </xf>
    <xf numFmtId="0" fontId="0" fillId="0" borderId="54" xfId="0" applyBorder="1">
      <alignment vertical="center"/>
    </xf>
    <xf numFmtId="0" fontId="0" fillId="0" borderId="55" xfId="0" applyBorder="1" applyAlignment="1">
      <alignment horizontal="center" vertical="center"/>
    </xf>
    <xf numFmtId="0" fontId="0" fillId="0" borderId="55" xfId="0" applyBorder="1">
      <alignment vertical="center"/>
    </xf>
    <xf numFmtId="0" fontId="0" fillId="0" borderId="56" xfId="0" applyBorder="1">
      <alignment vertical="center"/>
    </xf>
    <xf numFmtId="0" fontId="0" fillId="0" borderId="55" xfId="0" applyBorder="1" applyAlignment="1">
      <alignment horizontal="right" vertical="center"/>
    </xf>
    <xf numFmtId="0" fontId="0" fillId="0" borderId="53" xfId="0" applyBorder="1" applyAlignment="1">
      <alignment horizontal="right" vertical="center"/>
    </xf>
    <xf numFmtId="0" fontId="3" fillId="0" borderId="0" xfId="0" applyFont="1">
      <alignment vertical="center"/>
    </xf>
    <xf numFmtId="0" fontId="0" fillId="0" borderId="15" xfId="0" applyBorder="1" applyAlignment="1">
      <alignment horizontal="center" vertical="center"/>
    </xf>
    <xf numFmtId="0" fontId="0" fillId="0" borderId="15" xfId="0" applyBorder="1" applyAlignment="1">
      <alignment horizontal="center" vertical="center" wrapText="1"/>
    </xf>
    <xf numFmtId="0" fontId="0" fillId="0" borderId="47" xfId="0" applyBorder="1" applyAlignment="1">
      <alignment horizontal="center" vertical="center" wrapText="1"/>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2" fillId="0" borderId="0" xfId="0" applyFont="1">
      <alignment vertical="center"/>
    </xf>
    <xf numFmtId="0" fontId="13" fillId="0" borderId="0" xfId="0" applyNumberFormat="1" applyFont="1" applyFill="1" applyBorder="1" applyAlignment="1">
      <alignment horizontal="left" vertical="center"/>
    </xf>
    <xf numFmtId="0" fontId="0" fillId="2" borderId="33" xfId="0" applyNumberFormat="1" applyFill="1" applyBorder="1" applyAlignment="1">
      <alignment vertical="center" shrinkToFit="1"/>
    </xf>
    <xf numFmtId="0" fontId="0" fillId="2" borderId="18" xfId="0" applyFill="1" applyBorder="1" applyAlignment="1">
      <alignment horizontal="center" vertical="center"/>
    </xf>
    <xf numFmtId="0" fontId="0" fillId="2" borderId="35" xfId="0" applyFill="1" applyBorder="1" applyAlignment="1">
      <alignment horizontal="center" vertical="center"/>
    </xf>
    <xf numFmtId="0" fontId="0" fillId="2" borderId="16" xfId="0" applyFill="1" applyBorder="1" applyAlignment="1">
      <alignment horizontal="center" vertical="center"/>
    </xf>
    <xf numFmtId="0" fontId="0" fillId="2" borderId="1" xfId="0" applyFill="1" applyBorder="1" applyAlignment="1">
      <alignment horizontal="center" vertical="center"/>
    </xf>
    <xf numFmtId="0" fontId="0" fillId="0" borderId="15" xfId="0" applyBorder="1" applyAlignment="1">
      <alignment vertical="center" textRotation="255"/>
    </xf>
    <xf numFmtId="0" fontId="0" fillId="0" borderId="47" xfId="0" applyBorder="1" applyAlignment="1">
      <alignment vertical="center" textRotation="255"/>
    </xf>
    <xf numFmtId="0" fontId="14" fillId="0" borderId="0" xfId="0" applyFont="1">
      <alignment vertical="center"/>
    </xf>
    <xf numFmtId="0" fontId="15" fillId="0" borderId="0" xfId="0" applyFont="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Alignment="1">
      <alignment vertical="center" shrinkToFit="1"/>
    </xf>
    <xf numFmtId="0" fontId="0" fillId="0" borderId="13" xfId="0" applyBorder="1" applyAlignment="1">
      <alignment horizontal="center" vertical="center" shrinkToFit="1"/>
    </xf>
    <xf numFmtId="0" fontId="0" fillId="0" borderId="27" xfId="0" applyBorder="1" applyAlignment="1">
      <alignment horizontal="center" vertical="center" shrinkToFit="1"/>
    </xf>
    <xf numFmtId="0" fontId="0" fillId="0" borderId="23" xfId="0" applyBorder="1" applyAlignment="1">
      <alignment horizontal="center" vertical="center" shrinkToFit="1"/>
    </xf>
    <xf numFmtId="0" fontId="0" fillId="0" borderId="1"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2" xfId="0" applyBorder="1" applyAlignment="1">
      <alignment horizontal="center" vertical="center" shrinkToFit="1"/>
    </xf>
    <xf numFmtId="0" fontId="0" fillId="0" borderId="10" xfId="0" applyBorder="1" applyAlignment="1">
      <alignment horizontal="center" vertical="center" shrinkToFit="1"/>
    </xf>
    <xf numFmtId="0" fontId="0" fillId="0" borderId="30" xfId="0" applyBorder="1" applyAlignment="1">
      <alignment horizontal="center" vertical="center" shrinkToFit="1"/>
    </xf>
    <xf numFmtId="0" fontId="0" fillId="0" borderId="47" xfId="0" applyBorder="1" applyAlignment="1">
      <alignment horizontal="center" vertical="center" shrinkToFit="1"/>
    </xf>
    <xf numFmtId="0" fontId="0" fillId="0" borderId="16" xfId="0" applyBorder="1" applyAlignment="1">
      <alignment horizontal="center" vertical="center" shrinkToFit="1"/>
    </xf>
    <xf numFmtId="0" fontId="0" fillId="0" borderId="25" xfId="0" applyBorder="1" applyAlignment="1">
      <alignment vertical="center" shrinkToFit="1"/>
    </xf>
    <xf numFmtId="0" fontId="14" fillId="0" borderId="0" xfId="0" applyFont="1" applyAlignment="1">
      <alignment vertical="center" shrinkToFit="1"/>
    </xf>
    <xf numFmtId="0" fontId="0" fillId="0" borderId="39" xfId="0" applyBorder="1" applyAlignment="1">
      <alignment horizontal="center" vertical="center" shrinkToFit="1"/>
    </xf>
    <xf numFmtId="0" fontId="0" fillId="0" borderId="20" xfId="0" applyBorder="1" applyAlignment="1">
      <alignment horizontal="center" vertical="center" shrinkToFit="1"/>
    </xf>
    <xf numFmtId="0" fontId="0" fillId="0" borderId="43" xfId="0" applyBorder="1" applyAlignment="1">
      <alignment horizontal="center" vertical="center" shrinkToFit="1"/>
    </xf>
    <xf numFmtId="0" fontId="0" fillId="0" borderId="38" xfId="0" applyBorder="1" applyAlignment="1">
      <alignment horizontal="center" vertical="center" shrinkToFit="1"/>
    </xf>
    <xf numFmtId="0" fontId="0" fillId="0" borderId="44" xfId="0" applyBorder="1" applyAlignment="1">
      <alignment horizontal="center" vertical="center" shrinkToFit="1"/>
    </xf>
    <xf numFmtId="0" fontId="17" fillId="0" borderId="0" xfId="0" applyFont="1" applyAlignment="1">
      <alignment vertical="center"/>
    </xf>
    <xf numFmtId="0" fontId="6" fillId="0" borderId="61" xfId="0" applyFont="1" applyBorder="1" applyAlignment="1">
      <alignment horizontal="center" vertical="center"/>
    </xf>
    <xf numFmtId="0" fontId="6" fillId="0" borderId="0" xfId="0" applyFont="1" applyAlignment="1">
      <alignment vertical="center"/>
    </xf>
    <xf numFmtId="0" fontId="6" fillId="0" borderId="13" xfId="0" applyFont="1" applyBorder="1" applyAlignment="1">
      <alignment horizontal="center" vertical="center"/>
    </xf>
    <xf numFmtId="0" fontId="6" fillId="0" borderId="40" xfId="0" applyFont="1" applyBorder="1" applyAlignment="1">
      <alignment horizontal="center" vertical="center"/>
    </xf>
    <xf numFmtId="0" fontId="6" fillId="0" borderId="40" xfId="0" applyFont="1" applyFill="1" applyBorder="1" applyAlignment="1">
      <alignment horizontal="center" vertical="center"/>
    </xf>
    <xf numFmtId="0" fontId="6" fillId="0" borderId="10" xfId="0" applyFont="1" applyBorder="1" applyAlignment="1">
      <alignment horizontal="center" vertical="center"/>
    </xf>
    <xf numFmtId="0" fontId="14" fillId="0" borderId="0" xfId="0" applyFont="1" applyAlignment="1">
      <alignment horizontal="right" vertical="center"/>
    </xf>
    <xf numFmtId="0" fontId="0" fillId="0" borderId="12" xfId="0" applyBorder="1" applyAlignment="1">
      <alignment horizontal="center" vertical="center" shrinkToFit="1"/>
    </xf>
    <xf numFmtId="0" fontId="6" fillId="0" borderId="33" xfId="0" applyFont="1" applyBorder="1" applyAlignment="1">
      <alignment horizontal="center" vertical="center" shrinkToFit="1"/>
    </xf>
    <xf numFmtId="0" fontId="6" fillId="0" borderId="49" xfId="0" applyFont="1" applyBorder="1" applyAlignment="1">
      <alignment horizontal="center" vertical="center" shrinkToFit="1"/>
    </xf>
    <xf numFmtId="0" fontId="13" fillId="0" borderId="0" xfId="0" applyFont="1">
      <alignment vertical="center"/>
    </xf>
    <xf numFmtId="0" fontId="0" fillId="0" borderId="11" xfId="0" applyBorder="1" applyAlignment="1">
      <alignment horizontal="center" vertical="center" shrinkToFit="1"/>
    </xf>
    <xf numFmtId="0" fontId="0" fillId="0" borderId="0" xfId="0" applyAlignment="1"/>
    <xf numFmtId="0" fontId="0" fillId="0" borderId="2" xfId="0" applyBorder="1" applyAlignment="1">
      <alignment horizontal="right"/>
    </xf>
    <xf numFmtId="0" fontId="0" fillId="0" borderId="36" xfId="0" applyBorder="1" applyAlignment="1">
      <alignment horizontal="center"/>
    </xf>
    <xf numFmtId="0" fontId="0" fillId="0" borderId="36" xfId="0" applyBorder="1" applyAlignment="1">
      <alignment horizontal="center" vertical="center"/>
    </xf>
    <xf numFmtId="0" fontId="6" fillId="0" borderId="46" xfId="0" applyFont="1" applyBorder="1" applyAlignment="1">
      <alignment horizontal="center" vertical="center"/>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32" xfId="0" applyBorder="1" applyAlignment="1">
      <alignment horizontal="center" vertical="center" shrinkToFit="1"/>
    </xf>
    <xf numFmtId="0" fontId="0" fillId="0" borderId="73" xfId="0" applyBorder="1" applyAlignment="1">
      <alignment horizontal="center" vertical="center" shrinkToFit="1"/>
    </xf>
    <xf numFmtId="0" fontId="0" fillId="0" borderId="17" xfId="0" applyBorder="1" applyAlignment="1">
      <alignment horizontal="center" vertical="center" shrinkToFit="1"/>
    </xf>
    <xf numFmtId="0" fontId="14" fillId="4" borderId="67" xfId="0" applyFont="1" applyFill="1" applyBorder="1" applyAlignment="1">
      <alignment vertical="center" shrinkToFit="1"/>
    </xf>
    <xf numFmtId="0" fontId="14" fillId="4" borderId="33" xfId="0" applyFont="1" applyFill="1" applyBorder="1" applyAlignment="1">
      <alignment vertical="center" shrinkToFit="1"/>
    </xf>
    <xf numFmtId="0" fontId="0" fillId="4" borderId="39" xfId="0" applyFill="1" applyBorder="1" applyAlignment="1">
      <alignment horizontal="center" vertical="center" shrinkToFit="1"/>
    </xf>
    <xf numFmtId="0" fontId="0" fillId="4" borderId="20" xfId="0" applyFill="1" applyBorder="1" applyAlignment="1">
      <alignment horizontal="center" vertical="center" shrinkToFit="1"/>
    </xf>
    <xf numFmtId="0" fontId="14" fillId="4" borderId="21" xfId="0" applyFont="1" applyFill="1" applyBorder="1" applyAlignment="1">
      <alignment horizontal="center" vertical="center" shrinkToFit="1"/>
    </xf>
    <xf numFmtId="0" fontId="0" fillId="4" borderId="43" xfId="0" applyFill="1" applyBorder="1" applyAlignment="1">
      <alignment horizontal="center" vertical="center" shrinkToFit="1"/>
    </xf>
    <xf numFmtId="0" fontId="0" fillId="4" borderId="38" xfId="0" applyFill="1" applyBorder="1" applyAlignment="1">
      <alignment horizontal="center" vertical="center" shrinkToFit="1"/>
    </xf>
    <xf numFmtId="0" fontId="14" fillId="4" borderId="42" xfId="0" applyFont="1" applyFill="1" applyBorder="1" applyAlignment="1">
      <alignment horizontal="center" vertical="center" shrinkToFit="1"/>
    </xf>
    <xf numFmtId="0" fontId="0" fillId="4" borderId="73" xfId="0" applyFill="1" applyBorder="1" applyAlignment="1">
      <alignment horizontal="center" vertical="center" shrinkToFit="1"/>
    </xf>
    <xf numFmtId="0" fontId="0" fillId="4" borderId="17" xfId="0" applyFill="1" applyBorder="1" applyAlignment="1">
      <alignment horizontal="center" vertical="center" shrinkToFit="1"/>
    </xf>
    <xf numFmtId="0" fontId="14" fillId="4" borderId="32" xfId="0" applyFont="1" applyFill="1" applyBorder="1" applyAlignment="1">
      <alignment horizontal="center" vertical="center" shrinkToFit="1"/>
    </xf>
    <xf numFmtId="0" fontId="0" fillId="4" borderId="44" xfId="0" applyFill="1" applyBorder="1" applyAlignment="1">
      <alignment horizontal="center" vertical="center" shrinkToFit="1"/>
    </xf>
    <xf numFmtId="0" fontId="0" fillId="4" borderId="12" xfId="0" applyFill="1" applyBorder="1" applyAlignment="1">
      <alignment horizontal="center" vertical="center" shrinkToFit="1"/>
    </xf>
    <xf numFmtId="0" fontId="14" fillId="4" borderId="47" xfId="0" applyFont="1" applyFill="1" applyBorder="1" applyAlignment="1">
      <alignment horizontal="center" vertical="center" shrinkToFit="1"/>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20" fillId="0" borderId="1" xfId="0" applyFont="1" applyBorder="1" applyAlignment="1"/>
    <xf numFmtId="0" fontId="0" fillId="0" borderId="2" xfId="0" applyBorder="1" applyAlignment="1"/>
    <xf numFmtId="0" fontId="19" fillId="0" borderId="0" xfId="0" applyFont="1" applyAlignment="1">
      <alignment horizontal="center" vertical="center"/>
    </xf>
    <xf numFmtId="0" fontId="21" fillId="0" borderId="2" xfId="0" applyFont="1" applyBorder="1" applyAlignment="1">
      <alignment horizontal="right"/>
    </xf>
    <xf numFmtId="0" fontId="21" fillId="0" borderId="36" xfId="0" applyFont="1" applyBorder="1" applyAlignment="1">
      <alignment horizontal="center" vertical="center" shrinkToFit="1"/>
    </xf>
    <xf numFmtId="0" fontId="0" fillId="3" borderId="21" xfId="0" applyFill="1" applyBorder="1" applyAlignment="1">
      <alignment horizontal="center" vertical="center"/>
    </xf>
    <xf numFmtId="0" fontId="0" fillId="3" borderId="34" xfId="0" applyFill="1" applyBorder="1" applyAlignment="1">
      <alignment horizontal="center" vertical="center"/>
    </xf>
    <xf numFmtId="0" fontId="0" fillId="3" borderId="32" xfId="0" applyFill="1" applyBorder="1" applyAlignment="1">
      <alignment horizontal="center" vertical="center"/>
    </xf>
    <xf numFmtId="0" fontId="0" fillId="3" borderId="23" xfId="0" applyFill="1" applyBorder="1"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textRotation="255"/>
    </xf>
    <xf numFmtId="0" fontId="0" fillId="0" borderId="15" xfId="0" applyBorder="1" applyAlignment="1">
      <alignment horizontal="center" vertical="center"/>
    </xf>
    <xf numFmtId="0" fontId="0" fillId="0" borderId="47" xfId="0" applyBorder="1" applyAlignment="1">
      <alignment horizontal="center" vertical="center"/>
    </xf>
    <xf numFmtId="0" fontId="0" fillId="0" borderId="25"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9" xfId="0" applyBorder="1" applyAlignment="1">
      <alignment horizontal="center" vertical="center"/>
    </xf>
    <xf numFmtId="0" fontId="0" fillId="0" borderId="37" xfId="0" applyBorder="1" applyAlignment="1">
      <alignment horizontal="center" vertical="center"/>
    </xf>
    <xf numFmtId="0" fontId="0" fillId="0" borderId="60" xfId="0" applyBorder="1" applyAlignment="1">
      <alignment horizontal="center" vertical="center"/>
    </xf>
    <xf numFmtId="0" fontId="0" fillId="0" borderId="57" xfId="0" applyBorder="1" applyAlignment="1">
      <alignment horizontal="center" vertical="center"/>
    </xf>
    <xf numFmtId="0" fontId="0" fillId="0" borderId="48" xfId="0" applyBorder="1" applyAlignment="1">
      <alignment horizontal="center" vertical="center"/>
    </xf>
    <xf numFmtId="0" fontId="0" fillId="0" borderId="22" xfId="0" applyBorder="1" applyAlignment="1">
      <alignment horizontal="center" vertical="center"/>
    </xf>
    <xf numFmtId="0" fontId="0" fillId="0" borderId="58" xfId="0" applyBorder="1" applyAlignment="1">
      <alignment horizontal="center" vertical="center"/>
    </xf>
    <xf numFmtId="0" fontId="21" fillId="0" borderId="66" xfId="0" applyFont="1" applyBorder="1" applyAlignment="1">
      <alignment horizontal="center" vertical="center" shrinkToFit="1"/>
    </xf>
    <xf numFmtId="0" fontId="21" fillId="0" borderId="69" xfId="0" applyFont="1" applyBorder="1" applyAlignment="1">
      <alignment horizontal="center" vertical="center" shrinkToFit="1"/>
    </xf>
    <xf numFmtId="0" fontId="22" fillId="0" borderId="1" xfId="0" applyFont="1" applyBorder="1" applyAlignment="1">
      <alignment horizont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0" borderId="65" xfId="0" applyBorder="1" applyAlignment="1">
      <alignment horizontal="center" vertical="center"/>
    </xf>
    <xf numFmtId="0" fontId="0" fillId="0" borderId="5" xfId="0" applyBorder="1" applyAlignment="1">
      <alignment horizontal="center" vertical="center"/>
    </xf>
    <xf numFmtId="0" fontId="21" fillId="0" borderId="1" xfId="0" applyFont="1" applyBorder="1" applyAlignment="1">
      <alignment horizontal="right"/>
    </xf>
    <xf numFmtId="0" fontId="0" fillId="0" borderId="66" xfId="0" applyBorder="1" applyAlignment="1">
      <alignment horizontal="center"/>
    </xf>
    <xf numFmtId="0" fontId="0" fillId="0" borderId="69" xfId="0" applyBorder="1" applyAlignment="1">
      <alignment horizontal="center"/>
    </xf>
    <xf numFmtId="0" fontId="18" fillId="0" borderId="0" xfId="0" applyFont="1" applyAlignment="1">
      <alignment horizontal="center" wrapText="1"/>
    </xf>
    <xf numFmtId="0" fontId="18"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7" xfId="0" applyBorder="1" applyAlignment="1">
      <alignment horizontal="center" vertical="center" textRotation="255" wrapText="1"/>
    </xf>
    <xf numFmtId="0" fontId="0" fillId="0" borderId="70" xfId="0" applyBorder="1" applyAlignment="1">
      <alignment horizontal="center" vertical="center" textRotation="255" wrapText="1"/>
    </xf>
    <xf numFmtId="0" fontId="0" fillId="4" borderId="59" xfId="0" applyFill="1" applyBorder="1" applyAlignment="1">
      <alignment horizontal="center" vertical="center" shrinkToFit="1"/>
    </xf>
    <xf numFmtId="0" fontId="0" fillId="4" borderId="45" xfId="0" applyFill="1" applyBorder="1" applyAlignment="1">
      <alignment horizontal="center" vertical="center" shrinkToFit="1"/>
    </xf>
    <xf numFmtId="0" fontId="6" fillId="0" borderId="61" xfId="0" applyFont="1" applyBorder="1" applyAlignment="1">
      <alignment horizontal="center" vertical="center" shrinkToFit="1"/>
    </xf>
    <xf numFmtId="0" fontId="6" fillId="0" borderId="62" xfId="0" applyFont="1" applyBorder="1" applyAlignment="1">
      <alignment horizontal="center" vertical="center" shrinkToFit="1"/>
    </xf>
    <xf numFmtId="0" fontId="0" fillId="0" borderId="59" xfId="0" applyBorder="1" applyAlignment="1">
      <alignment horizontal="center" vertical="center" shrinkToFit="1"/>
    </xf>
    <xf numFmtId="0" fontId="0" fillId="0" borderId="45" xfId="0" applyBorder="1" applyAlignment="1">
      <alignment horizontal="center" vertical="center" shrinkToFit="1"/>
    </xf>
    <xf numFmtId="0" fontId="6" fillId="0" borderId="68" xfId="0" applyFont="1" applyBorder="1" applyAlignment="1">
      <alignment horizontal="center" vertical="center"/>
    </xf>
    <xf numFmtId="0" fontId="6" fillId="0" borderId="45" xfId="0" applyFont="1" applyBorder="1" applyAlignment="1">
      <alignment horizontal="center" vertical="center"/>
    </xf>
    <xf numFmtId="0" fontId="17" fillId="0" borderId="0" xfId="0" applyFont="1" applyBorder="1" applyAlignment="1">
      <alignment horizontal="center" vertical="center"/>
    </xf>
    <xf numFmtId="0" fontId="6" fillId="0" borderId="65" xfId="0" applyFont="1" applyBorder="1" applyAlignment="1">
      <alignment horizontal="center" vertical="center"/>
    </xf>
    <xf numFmtId="0" fontId="6" fillId="0" borderId="9" xfId="0" applyFont="1" applyBorder="1" applyAlignment="1">
      <alignment horizontal="center" vertical="center"/>
    </xf>
    <xf numFmtId="0" fontId="6" fillId="0" borderId="64" xfId="0" applyFont="1" applyBorder="1" applyAlignment="1">
      <alignment horizontal="center" vertical="center"/>
    </xf>
    <xf numFmtId="0" fontId="6" fillId="0" borderId="17" xfId="0" applyFont="1" applyBorder="1" applyAlignment="1">
      <alignment horizontal="center" vertical="center"/>
    </xf>
    <xf numFmtId="0" fontId="6" fillId="0" borderId="66" xfId="0" applyFont="1" applyBorder="1" applyAlignment="1">
      <alignment horizontal="center" vertical="center"/>
    </xf>
    <xf numFmtId="0" fontId="6" fillId="0" borderId="38" xfId="0" applyFont="1" applyBorder="1" applyAlignment="1">
      <alignment horizontal="center" vertical="center"/>
    </xf>
    <xf numFmtId="0" fontId="6" fillId="0" borderId="63" xfId="0" applyFont="1" applyBorder="1" applyAlignment="1">
      <alignment horizontal="center" vertical="center"/>
    </xf>
    <xf numFmtId="0" fontId="6" fillId="0" borderId="20" xfId="0" applyFont="1" applyBorder="1" applyAlignment="1">
      <alignment horizontal="center" vertical="center"/>
    </xf>
  </cellXfs>
  <cellStyles count="2">
    <cellStyle name="ハイパーリンク" xfId="1" builtinId="8"/>
    <cellStyle name="標準" xfId="0" builtinId="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385504</xdr:colOff>
      <xdr:row>3</xdr:row>
      <xdr:rowOff>126153</xdr:rowOff>
    </xdr:from>
    <xdr:to>
      <xdr:col>2</xdr:col>
      <xdr:colOff>136879</xdr:colOff>
      <xdr:row>4</xdr:row>
      <xdr:rowOff>10878</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680779" y="821478"/>
          <a:ext cx="180000" cy="1609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magishi.yumi.ma@kawaguchicity-hs.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45"/>
  <sheetViews>
    <sheetView workbookViewId="0">
      <selection activeCell="B26" sqref="B26"/>
    </sheetView>
  </sheetViews>
  <sheetFormatPr defaultRowHeight="13.2" x14ac:dyDescent="0.2"/>
  <cols>
    <col min="1" max="1" width="4.44140625" customWidth="1"/>
    <col min="2" max="3" width="5.109375" customWidth="1"/>
    <col min="4" max="4" width="16.21875" customWidth="1"/>
    <col min="5" max="5" width="3.6640625" customWidth="1"/>
    <col min="6" max="6" width="6.21875" customWidth="1"/>
    <col min="10" max="21" width="1.6640625" customWidth="1"/>
  </cols>
  <sheetData>
    <row r="2" spans="1:19" x14ac:dyDescent="0.2">
      <c r="A2" s="34" t="s">
        <v>36</v>
      </c>
      <c r="B2" t="s">
        <v>26</v>
      </c>
    </row>
    <row r="3" spans="1:19" x14ac:dyDescent="0.2">
      <c r="A3" s="34"/>
      <c r="B3" t="s">
        <v>35</v>
      </c>
    </row>
    <row r="4" spans="1:19" x14ac:dyDescent="0.2">
      <c r="A4" s="34"/>
      <c r="B4" t="s">
        <v>27</v>
      </c>
    </row>
    <row r="5" spans="1:19" x14ac:dyDescent="0.2">
      <c r="A5" s="34"/>
    </row>
    <row r="6" spans="1:19" x14ac:dyDescent="0.2">
      <c r="A6" s="34"/>
      <c r="B6" t="s">
        <v>12</v>
      </c>
      <c r="C6" s="1"/>
    </row>
    <row r="7" spans="1:19" ht="13.8" thickBot="1" x14ac:dyDescent="0.25">
      <c r="A7" s="34"/>
      <c r="B7" s="1" t="s">
        <v>8</v>
      </c>
      <c r="C7" s="51" t="s">
        <v>37</v>
      </c>
      <c r="D7" s="52" t="s">
        <v>13</v>
      </c>
      <c r="E7" s="52"/>
      <c r="F7" s="52"/>
      <c r="G7" s="52"/>
      <c r="L7" s="5"/>
      <c r="Q7" s="4"/>
    </row>
    <row r="8" spans="1:19" x14ac:dyDescent="0.2">
      <c r="A8" s="34"/>
      <c r="B8" s="42" t="s">
        <v>9</v>
      </c>
      <c r="C8" s="6" t="s">
        <v>41</v>
      </c>
      <c r="D8" s="13" t="s">
        <v>14</v>
      </c>
      <c r="E8" s="13"/>
      <c r="F8" s="13"/>
      <c r="G8" s="13"/>
      <c r="H8" s="43"/>
      <c r="K8" s="2"/>
      <c r="L8" s="7"/>
      <c r="M8" s="2"/>
      <c r="Q8" s="7"/>
    </row>
    <row r="9" spans="1:19" x14ac:dyDescent="0.2">
      <c r="A9" s="34"/>
      <c r="B9" s="44"/>
      <c r="C9" s="13"/>
      <c r="D9" s="40" t="s">
        <v>15</v>
      </c>
      <c r="E9" s="6" t="s">
        <v>42</v>
      </c>
      <c r="F9" s="6">
        <v>1</v>
      </c>
      <c r="G9" s="13" t="s">
        <v>9</v>
      </c>
      <c r="H9" s="49"/>
      <c r="J9" s="5"/>
      <c r="M9" s="4"/>
      <c r="P9" s="5"/>
      <c r="Q9" s="14"/>
      <c r="R9" s="4"/>
    </row>
    <row r="10" spans="1:19" x14ac:dyDescent="0.2">
      <c r="A10" s="55"/>
      <c r="B10" s="13"/>
      <c r="C10" s="13"/>
      <c r="D10" s="40" t="s">
        <v>16</v>
      </c>
      <c r="E10" s="6" t="s">
        <v>41</v>
      </c>
      <c r="F10" s="6">
        <v>2</v>
      </c>
      <c r="G10" s="13" t="s">
        <v>9</v>
      </c>
      <c r="H10" s="49"/>
      <c r="J10" s="5"/>
      <c r="K10" s="13"/>
      <c r="L10" s="13"/>
      <c r="M10" s="7"/>
      <c r="N10" s="2"/>
      <c r="O10" s="13"/>
      <c r="P10" s="5"/>
      <c r="Q10" s="13"/>
      <c r="R10" s="5"/>
    </row>
    <row r="11" spans="1:19" x14ac:dyDescent="0.2">
      <c r="A11" s="55"/>
      <c r="B11" s="13"/>
      <c r="C11" s="13"/>
      <c r="D11" s="45" t="s">
        <v>17</v>
      </c>
      <c r="E11" s="46" t="s">
        <v>42</v>
      </c>
      <c r="F11" s="46">
        <v>4</v>
      </c>
      <c r="G11" s="47" t="s">
        <v>9</v>
      </c>
      <c r="H11" s="48" t="s">
        <v>43</v>
      </c>
      <c r="J11" s="5"/>
      <c r="K11" s="13"/>
      <c r="L11" s="5"/>
      <c r="M11" s="13"/>
      <c r="N11" s="5"/>
      <c r="O11" s="13"/>
      <c r="P11" s="5"/>
      <c r="Q11" s="13"/>
      <c r="R11" s="5"/>
    </row>
    <row r="12" spans="1:19" x14ac:dyDescent="0.2">
      <c r="A12" s="34"/>
      <c r="B12" s="44"/>
      <c r="C12" s="13"/>
      <c r="D12" s="40" t="s">
        <v>44</v>
      </c>
      <c r="E12" s="6" t="s">
        <v>41</v>
      </c>
      <c r="F12" s="6">
        <v>8</v>
      </c>
      <c r="G12" s="13" t="s">
        <v>9</v>
      </c>
      <c r="H12" s="49"/>
      <c r="J12" s="5"/>
      <c r="K12" s="13"/>
      <c r="L12" s="5"/>
      <c r="M12" s="13"/>
      <c r="N12" s="5"/>
      <c r="O12" s="13"/>
      <c r="P12" s="5"/>
      <c r="Q12" s="13"/>
      <c r="R12" s="5"/>
    </row>
    <row r="13" spans="1:19" x14ac:dyDescent="0.2">
      <c r="A13" s="34"/>
      <c r="B13" s="44"/>
      <c r="C13" s="13"/>
      <c r="D13" s="40" t="s">
        <v>45</v>
      </c>
      <c r="E13" s="6" t="s">
        <v>41</v>
      </c>
      <c r="F13" s="6">
        <v>16</v>
      </c>
      <c r="G13" s="13" t="s">
        <v>9</v>
      </c>
      <c r="H13" s="49"/>
      <c r="J13" s="150" t="s">
        <v>18</v>
      </c>
      <c r="K13" s="150"/>
      <c r="L13" s="150" t="s">
        <v>38</v>
      </c>
      <c r="M13" s="150"/>
      <c r="N13" s="150" t="s">
        <v>38</v>
      </c>
      <c r="O13" s="150"/>
      <c r="P13" s="150" t="s">
        <v>18</v>
      </c>
      <c r="Q13" s="150"/>
      <c r="R13" s="150" t="s">
        <v>18</v>
      </c>
      <c r="S13" s="150"/>
    </row>
    <row r="14" spans="1:19" x14ac:dyDescent="0.2">
      <c r="A14" s="34"/>
      <c r="B14" s="44"/>
      <c r="C14" s="13"/>
      <c r="D14" s="40" t="s">
        <v>46</v>
      </c>
      <c r="E14" s="6" t="s">
        <v>41</v>
      </c>
      <c r="F14" s="6">
        <v>32</v>
      </c>
      <c r="G14" s="13" t="s">
        <v>9</v>
      </c>
      <c r="H14" s="49"/>
      <c r="J14" s="150"/>
      <c r="K14" s="150"/>
      <c r="L14" s="150"/>
      <c r="M14" s="150"/>
      <c r="N14" s="150"/>
      <c r="O14" s="150"/>
      <c r="P14" s="150"/>
      <c r="Q14" s="150"/>
      <c r="R14" s="150"/>
      <c r="S14" s="150"/>
    </row>
    <row r="15" spans="1:19" x14ac:dyDescent="0.2">
      <c r="A15" s="34"/>
      <c r="B15" s="44"/>
      <c r="C15" s="13"/>
      <c r="D15" s="40" t="s">
        <v>47</v>
      </c>
      <c r="E15" s="6" t="s">
        <v>41</v>
      </c>
      <c r="F15" s="6">
        <v>64</v>
      </c>
      <c r="G15" s="13" t="s">
        <v>9</v>
      </c>
      <c r="H15" s="49"/>
      <c r="J15" s="150"/>
      <c r="K15" s="150"/>
      <c r="L15" s="150"/>
      <c r="M15" s="150"/>
      <c r="N15" s="150"/>
      <c r="O15" s="150"/>
      <c r="P15" s="150"/>
      <c r="Q15" s="150"/>
      <c r="R15" s="150"/>
      <c r="S15" s="150"/>
    </row>
    <row r="16" spans="1:19" x14ac:dyDescent="0.2">
      <c r="A16" s="34"/>
      <c r="B16" s="44"/>
      <c r="C16" s="13"/>
      <c r="D16" s="45" t="s">
        <v>19</v>
      </c>
      <c r="E16" s="46" t="s">
        <v>41</v>
      </c>
      <c r="F16" s="46">
        <v>128</v>
      </c>
      <c r="G16" s="47" t="s">
        <v>9</v>
      </c>
      <c r="H16" s="48" t="s">
        <v>43</v>
      </c>
      <c r="J16" s="150"/>
      <c r="K16" s="150"/>
      <c r="L16" s="150"/>
      <c r="M16" s="150"/>
      <c r="N16" s="150"/>
      <c r="O16" s="150"/>
      <c r="P16" s="150"/>
      <c r="Q16" s="150"/>
      <c r="R16" s="150"/>
      <c r="S16" s="150"/>
    </row>
    <row r="17" spans="1:9" x14ac:dyDescent="0.2">
      <c r="A17" s="34"/>
      <c r="B17" s="44"/>
      <c r="C17" s="13"/>
      <c r="D17" s="45" t="s">
        <v>20</v>
      </c>
      <c r="E17" s="46" t="s">
        <v>41</v>
      </c>
      <c r="F17" s="46">
        <v>256</v>
      </c>
      <c r="G17" s="47" t="s">
        <v>9</v>
      </c>
      <c r="H17" s="48" t="s">
        <v>43</v>
      </c>
    </row>
    <row r="18" spans="1:9" ht="13.8" thickBot="1" x14ac:dyDescent="0.25">
      <c r="A18" s="34"/>
      <c r="B18" s="50"/>
      <c r="C18" s="52"/>
      <c r="D18" s="54" t="s">
        <v>10</v>
      </c>
      <c r="E18" s="51" t="s">
        <v>42</v>
      </c>
      <c r="F18" s="51" t="s">
        <v>10</v>
      </c>
      <c r="G18" s="52" t="s">
        <v>9</v>
      </c>
      <c r="H18" s="53"/>
    </row>
    <row r="19" spans="1:9" x14ac:dyDescent="0.2">
      <c r="A19" s="34"/>
      <c r="D19" t="s">
        <v>21</v>
      </c>
    </row>
    <row r="20" spans="1:9" ht="29.25" customHeight="1" x14ac:dyDescent="0.2">
      <c r="A20" s="34"/>
      <c r="B20" s="16" t="s">
        <v>22</v>
      </c>
      <c r="C20" s="1" t="s">
        <v>39</v>
      </c>
      <c r="D20" s="17" t="s">
        <v>40</v>
      </c>
      <c r="E20" s="15"/>
      <c r="F20" s="15"/>
      <c r="G20" s="15"/>
      <c r="H20" s="15"/>
      <c r="I20" s="15"/>
    </row>
    <row r="21" spans="1:9" x14ac:dyDescent="0.2">
      <c r="A21" s="34"/>
    </row>
    <row r="22" spans="1:9" x14ac:dyDescent="0.2">
      <c r="A22" s="34" t="s">
        <v>48</v>
      </c>
      <c r="B22" t="s">
        <v>117</v>
      </c>
    </row>
    <row r="23" spans="1:9" x14ac:dyDescent="0.2">
      <c r="A23" s="34"/>
      <c r="B23" s="76" t="s">
        <v>76</v>
      </c>
    </row>
    <row r="24" spans="1:9" x14ac:dyDescent="0.2">
      <c r="A24" s="34" t="s">
        <v>49</v>
      </c>
      <c r="B24" t="s">
        <v>77</v>
      </c>
    </row>
    <row r="25" spans="1:9" x14ac:dyDescent="0.2">
      <c r="A25" s="34"/>
      <c r="B25" t="s">
        <v>50</v>
      </c>
    </row>
    <row r="26" spans="1:9" x14ac:dyDescent="0.2">
      <c r="A26" s="34"/>
      <c r="B26" s="39" t="s">
        <v>75</v>
      </c>
    </row>
    <row r="27" spans="1:9" x14ac:dyDescent="0.2">
      <c r="A27" s="34"/>
    </row>
    <row r="28" spans="1:9" x14ac:dyDescent="0.2">
      <c r="A28" s="34"/>
      <c r="B28" t="s">
        <v>23</v>
      </c>
    </row>
    <row r="29" spans="1:9" x14ac:dyDescent="0.2">
      <c r="A29" s="34"/>
      <c r="B29" t="s">
        <v>24</v>
      </c>
    </row>
    <row r="30" spans="1:9" x14ac:dyDescent="0.2">
      <c r="A30" s="34"/>
    </row>
    <row r="31" spans="1:9" x14ac:dyDescent="0.2">
      <c r="A31" s="34"/>
      <c r="B31" s="56" t="s">
        <v>51</v>
      </c>
      <c r="H31" s="56" t="s">
        <v>52</v>
      </c>
    </row>
    <row r="32" spans="1:9" x14ac:dyDescent="0.2">
      <c r="A32" s="34"/>
      <c r="B32" t="s">
        <v>113</v>
      </c>
      <c r="H32" t="s">
        <v>53</v>
      </c>
    </row>
    <row r="33" spans="1:16" x14ac:dyDescent="0.2">
      <c r="A33" s="34"/>
      <c r="B33" t="s">
        <v>114</v>
      </c>
      <c r="H33" t="s">
        <v>54</v>
      </c>
    </row>
    <row r="34" spans="1:16" x14ac:dyDescent="0.2">
      <c r="B34" t="s">
        <v>25</v>
      </c>
      <c r="H34" t="s">
        <v>25</v>
      </c>
    </row>
    <row r="35" spans="1:16" x14ac:dyDescent="0.2">
      <c r="B35" t="s">
        <v>115</v>
      </c>
      <c r="H35" t="s">
        <v>55</v>
      </c>
    </row>
    <row r="36" spans="1:16" x14ac:dyDescent="0.2">
      <c r="B36" s="18" t="s">
        <v>116</v>
      </c>
      <c r="H36" t="s">
        <v>74</v>
      </c>
    </row>
    <row r="37" spans="1:16" x14ac:dyDescent="0.2">
      <c r="C37" s="18"/>
      <c r="I37" s="18"/>
    </row>
    <row r="44" spans="1:16" x14ac:dyDescent="0.2">
      <c r="H44" s="149"/>
      <c r="I44" s="149"/>
      <c r="J44" s="149"/>
      <c r="K44" s="149"/>
      <c r="L44" s="149"/>
      <c r="M44" s="149"/>
      <c r="N44" s="149"/>
      <c r="O44" s="149"/>
      <c r="P44" s="149"/>
    </row>
    <row r="45" spans="1:16" x14ac:dyDescent="0.2">
      <c r="H45" s="13"/>
      <c r="I45" s="41"/>
    </row>
  </sheetData>
  <mergeCells count="6">
    <mergeCell ref="H44:P44"/>
    <mergeCell ref="R13:S16"/>
    <mergeCell ref="J13:K16"/>
    <mergeCell ref="L13:M16"/>
    <mergeCell ref="N13:O16"/>
    <mergeCell ref="P13:Q16"/>
  </mergeCells>
  <phoneticPr fontId="1"/>
  <hyperlinks>
    <hyperlink ref="B36"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6"/>
  <sheetViews>
    <sheetView view="pageBreakPreview" zoomScaleNormal="100" zoomScaleSheetLayoutView="100" workbookViewId="0">
      <pane xSplit="1" ySplit="8" topLeftCell="B9" activePane="bottomRight" state="frozen"/>
      <selection pane="topRight" activeCell="B1" sqref="B1"/>
      <selection pane="bottomLeft" activeCell="A9" sqref="A9"/>
      <selection pane="bottomRight" activeCell="R9" sqref="R8:R9"/>
    </sheetView>
  </sheetViews>
  <sheetFormatPr defaultRowHeight="13.2" x14ac:dyDescent="0.2"/>
  <cols>
    <col min="1" max="1" width="11.33203125" customWidth="1"/>
    <col min="2" max="2" width="15.6640625" customWidth="1"/>
    <col min="3" max="3" width="9.44140625" bestFit="1" customWidth="1"/>
    <col min="4" max="4" width="4.21875" customWidth="1"/>
    <col min="5" max="16" width="4.33203125" customWidth="1"/>
  </cols>
  <sheetData>
    <row r="1" spans="1:16" ht="18.75" customHeight="1" thickBot="1" x14ac:dyDescent="0.25"/>
    <row r="2" spans="1:16" ht="18.75" customHeight="1" thickBot="1" x14ac:dyDescent="0.25">
      <c r="A2" t="s">
        <v>0</v>
      </c>
      <c r="B2" s="24" t="s">
        <v>28</v>
      </c>
      <c r="C2" t="s">
        <v>1</v>
      </c>
      <c r="E2" s="106" t="s">
        <v>11</v>
      </c>
      <c r="F2" s="76" t="s">
        <v>112</v>
      </c>
    </row>
    <row r="3" spans="1:16" ht="18.75" customHeight="1" thickBot="1" x14ac:dyDescent="0.25">
      <c r="A3" t="s">
        <v>2</v>
      </c>
      <c r="B3" s="24" t="s">
        <v>29</v>
      </c>
      <c r="F3" s="67" t="s">
        <v>99</v>
      </c>
    </row>
    <row r="4" spans="1:16" ht="18.75" customHeight="1" thickBot="1" x14ac:dyDescent="0.25">
      <c r="A4" t="s">
        <v>3</v>
      </c>
      <c r="B4" s="24" t="s">
        <v>58</v>
      </c>
      <c r="F4" s="67"/>
    </row>
    <row r="5" spans="1:16" ht="18.75" customHeight="1" thickBot="1" x14ac:dyDescent="0.25">
      <c r="A5" t="s">
        <v>4</v>
      </c>
      <c r="B5" s="69" t="s">
        <v>59</v>
      </c>
      <c r="C5" s="110" t="s">
        <v>79</v>
      </c>
    </row>
    <row r="6" spans="1:16" ht="21.75" customHeight="1" thickBot="1" x14ac:dyDescent="0.25">
      <c r="C6" s="68" t="s">
        <v>73</v>
      </c>
    </row>
    <row r="7" spans="1:16" ht="15" customHeight="1" x14ac:dyDescent="0.2">
      <c r="A7" s="151" t="s">
        <v>5</v>
      </c>
      <c r="B7" s="136" t="s">
        <v>6</v>
      </c>
      <c r="C7" s="58" t="s">
        <v>64</v>
      </c>
      <c r="D7" s="74" t="s">
        <v>66</v>
      </c>
      <c r="E7" s="153" t="s">
        <v>103</v>
      </c>
      <c r="F7" s="153"/>
      <c r="G7" s="153"/>
      <c r="H7" s="154"/>
      <c r="I7" s="153" t="s">
        <v>104</v>
      </c>
      <c r="J7" s="153"/>
      <c r="K7" s="153"/>
      <c r="L7" s="154"/>
      <c r="M7" s="153" t="s">
        <v>105</v>
      </c>
      <c r="N7" s="153"/>
      <c r="O7" s="153"/>
      <c r="P7" s="154"/>
    </row>
    <row r="8" spans="1:16" ht="15" customHeight="1" thickBot="1" x14ac:dyDescent="0.25">
      <c r="A8" s="152"/>
      <c r="B8" s="137" t="s">
        <v>7</v>
      </c>
      <c r="C8" s="59" t="s">
        <v>65</v>
      </c>
      <c r="D8" s="75" t="s">
        <v>67</v>
      </c>
      <c r="E8" s="155" t="s">
        <v>56</v>
      </c>
      <c r="F8" s="155"/>
      <c r="G8" s="155"/>
      <c r="H8" s="156"/>
      <c r="I8" s="155" t="s">
        <v>56</v>
      </c>
      <c r="J8" s="155"/>
      <c r="K8" s="155"/>
      <c r="L8" s="156"/>
      <c r="M8" s="155" t="s">
        <v>56</v>
      </c>
      <c r="N8" s="155"/>
      <c r="O8" s="155"/>
      <c r="P8" s="156"/>
    </row>
    <row r="9" spans="1:16" ht="18.75" customHeight="1" x14ac:dyDescent="0.2">
      <c r="A9" s="157">
        <v>1</v>
      </c>
      <c r="B9" s="25" t="s">
        <v>60</v>
      </c>
      <c r="C9" s="70">
        <v>12345678</v>
      </c>
      <c r="D9" s="145">
        <v>3</v>
      </c>
      <c r="E9" s="35">
        <v>1</v>
      </c>
      <c r="F9" s="61" t="s">
        <v>8</v>
      </c>
      <c r="G9" s="29">
        <v>1</v>
      </c>
      <c r="H9" s="62" t="s">
        <v>9</v>
      </c>
      <c r="I9" s="35"/>
      <c r="J9" s="61" t="s">
        <v>69</v>
      </c>
      <c r="K9" s="29" t="s">
        <v>96</v>
      </c>
      <c r="L9" s="62" t="s">
        <v>70</v>
      </c>
      <c r="M9" s="35">
        <v>30</v>
      </c>
      <c r="N9" s="61" t="s">
        <v>69</v>
      </c>
      <c r="O9" s="29">
        <v>8</v>
      </c>
      <c r="P9" s="62" t="s">
        <v>70</v>
      </c>
    </row>
    <row r="10" spans="1:16" ht="18.75" customHeight="1" thickBot="1" x14ac:dyDescent="0.25">
      <c r="A10" s="159"/>
      <c r="B10" s="26" t="s">
        <v>71</v>
      </c>
      <c r="C10" s="71">
        <v>23456789</v>
      </c>
      <c r="D10" s="146">
        <v>2</v>
      </c>
      <c r="E10" s="36">
        <v>1</v>
      </c>
      <c r="F10" s="138" t="s">
        <v>8</v>
      </c>
      <c r="G10" s="30">
        <v>1</v>
      </c>
      <c r="H10" s="20" t="s">
        <v>9</v>
      </c>
      <c r="I10" s="36"/>
      <c r="J10" s="138" t="s">
        <v>69</v>
      </c>
      <c r="K10" s="30" t="s">
        <v>96</v>
      </c>
      <c r="L10" s="20" t="s">
        <v>70</v>
      </c>
      <c r="M10" s="36">
        <v>30</v>
      </c>
      <c r="N10" s="138" t="s">
        <v>69</v>
      </c>
      <c r="O10" s="30">
        <v>8</v>
      </c>
      <c r="P10" s="20" t="s">
        <v>70</v>
      </c>
    </row>
    <row r="11" spans="1:16" ht="18.75" customHeight="1" x14ac:dyDescent="0.2">
      <c r="A11" s="160">
        <v>2</v>
      </c>
      <c r="B11" s="25" t="s">
        <v>61</v>
      </c>
      <c r="C11" s="70" t="s">
        <v>63</v>
      </c>
      <c r="D11" s="145">
        <v>1</v>
      </c>
      <c r="E11" s="35">
        <v>100</v>
      </c>
      <c r="F11" s="61" t="s">
        <v>8</v>
      </c>
      <c r="G11" s="29">
        <v>64</v>
      </c>
      <c r="H11" s="62" t="s">
        <v>9</v>
      </c>
      <c r="I11" s="35">
        <v>50</v>
      </c>
      <c r="J11" s="61" t="s">
        <v>69</v>
      </c>
      <c r="K11" s="29">
        <v>16</v>
      </c>
      <c r="L11" s="62" t="s">
        <v>70</v>
      </c>
      <c r="M11" s="35">
        <v>60</v>
      </c>
      <c r="N11" s="61" t="s">
        <v>69</v>
      </c>
      <c r="O11" s="29">
        <v>64</v>
      </c>
      <c r="P11" s="62" t="s">
        <v>70</v>
      </c>
    </row>
    <row r="12" spans="1:16" ht="18.75" customHeight="1" thickBot="1" x14ac:dyDescent="0.25">
      <c r="A12" s="161"/>
      <c r="B12" s="27" t="s">
        <v>62</v>
      </c>
      <c r="C12" s="72" t="s">
        <v>63</v>
      </c>
      <c r="D12" s="147">
        <v>1</v>
      </c>
      <c r="E12" s="37">
        <v>100</v>
      </c>
      <c r="F12" s="65" t="s">
        <v>8</v>
      </c>
      <c r="G12" s="31">
        <v>64</v>
      </c>
      <c r="H12" s="66" t="s">
        <v>9</v>
      </c>
      <c r="I12" s="37">
        <v>50</v>
      </c>
      <c r="J12" s="65" t="s">
        <v>69</v>
      </c>
      <c r="K12" s="31">
        <v>16</v>
      </c>
      <c r="L12" s="66" t="s">
        <v>70</v>
      </c>
      <c r="M12" s="37">
        <v>60</v>
      </c>
      <c r="N12" s="65" t="s">
        <v>69</v>
      </c>
      <c r="O12" s="31">
        <v>64</v>
      </c>
      <c r="P12" s="66" t="s">
        <v>70</v>
      </c>
    </row>
    <row r="13" spans="1:16" ht="18.75" customHeight="1" x14ac:dyDescent="0.2">
      <c r="A13" s="162">
        <v>3</v>
      </c>
      <c r="B13" s="28"/>
      <c r="C13" s="73"/>
      <c r="D13" s="148"/>
      <c r="E13" s="38"/>
      <c r="F13" s="139" t="s">
        <v>8</v>
      </c>
      <c r="G13" s="32"/>
      <c r="H13" s="64" t="s">
        <v>9</v>
      </c>
      <c r="I13" s="38"/>
      <c r="J13" s="139" t="s">
        <v>8</v>
      </c>
      <c r="K13" s="32"/>
      <c r="L13" s="64" t="s">
        <v>9</v>
      </c>
      <c r="M13" s="38"/>
      <c r="N13" s="139" t="s">
        <v>8</v>
      </c>
      <c r="O13" s="32"/>
      <c r="P13" s="64" t="s">
        <v>9</v>
      </c>
    </row>
    <row r="14" spans="1:16" ht="18.75" customHeight="1" thickBot="1" x14ac:dyDescent="0.25">
      <c r="A14" s="159"/>
      <c r="B14" s="26"/>
      <c r="C14" s="71"/>
      <c r="D14" s="146"/>
      <c r="E14" s="36"/>
      <c r="F14" s="138" t="s">
        <v>8</v>
      </c>
      <c r="G14" s="30"/>
      <c r="H14" s="20" t="s">
        <v>9</v>
      </c>
      <c r="I14" s="36"/>
      <c r="J14" s="138" t="s">
        <v>8</v>
      </c>
      <c r="K14" s="30"/>
      <c r="L14" s="20" t="s">
        <v>9</v>
      </c>
      <c r="M14" s="36"/>
      <c r="N14" s="138" t="s">
        <v>8</v>
      </c>
      <c r="O14" s="30"/>
      <c r="P14" s="20" t="s">
        <v>9</v>
      </c>
    </row>
    <row r="15" spans="1:16" ht="18.75" customHeight="1" x14ac:dyDescent="0.2">
      <c r="A15" s="157">
        <v>4</v>
      </c>
      <c r="B15" s="25"/>
      <c r="C15" s="70"/>
      <c r="D15" s="145"/>
      <c r="E15" s="35"/>
      <c r="F15" s="61" t="s">
        <v>8</v>
      </c>
      <c r="G15" s="29"/>
      <c r="H15" s="62" t="s">
        <v>9</v>
      </c>
      <c r="I15" s="35"/>
      <c r="J15" s="61" t="s">
        <v>8</v>
      </c>
      <c r="K15" s="29"/>
      <c r="L15" s="62" t="s">
        <v>9</v>
      </c>
      <c r="M15" s="35"/>
      <c r="N15" s="61" t="s">
        <v>8</v>
      </c>
      <c r="O15" s="29"/>
      <c r="P15" s="62" t="s">
        <v>9</v>
      </c>
    </row>
    <row r="16" spans="1:16" ht="18.75" customHeight="1" thickBot="1" x14ac:dyDescent="0.25">
      <c r="A16" s="158"/>
      <c r="B16" s="27"/>
      <c r="C16" s="72"/>
      <c r="D16" s="147"/>
      <c r="E16" s="37"/>
      <c r="F16" s="65" t="s">
        <v>8</v>
      </c>
      <c r="G16" s="31"/>
      <c r="H16" s="66" t="s">
        <v>9</v>
      </c>
      <c r="I16" s="37"/>
      <c r="J16" s="65" t="s">
        <v>8</v>
      </c>
      <c r="K16" s="31"/>
      <c r="L16" s="66" t="s">
        <v>9</v>
      </c>
      <c r="M16" s="37"/>
      <c r="N16" s="65" t="s">
        <v>8</v>
      </c>
      <c r="O16" s="31"/>
      <c r="P16" s="66" t="s">
        <v>9</v>
      </c>
    </row>
    <row r="17" spans="1:16" ht="18.75" customHeight="1" x14ac:dyDescent="0.2">
      <c r="A17" s="162">
        <v>5</v>
      </c>
      <c r="B17" s="28"/>
      <c r="C17" s="73"/>
      <c r="D17" s="148"/>
      <c r="E17" s="38"/>
      <c r="F17" s="139" t="s">
        <v>8</v>
      </c>
      <c r="G17" s="32"/>
      <c r="H17" s="64" t="s">
        <v>9</v>
      </c>
      <c r="I17" s="38"/>
      <c r="J17" s="139" t="s">
        <v>8</v>
      </c>
      <c r="K17" s="32"/>
      <c r="L17" s="64" t="s">
        <v>9</v>
      </c>
      <c r="M17" s="38"/>
      <c r="N17" s="139" t="s">
        <v>8</v>
      </c>
      <c r="O17" s="32"/>
      <c r="P17" s="64" t="s">
        <v>9</v>
      </c>
    </row>
    <row r="18" spans="1:16" ht="18.75" customHeight="1" thickBot="1" x14ac:dyDescent="0.25">
      <c r="A18" s="159"/>
      <c r="B18" s="26"/>
      <c r="C18" s="71"/>
      <c r="D18" s="146"/>
      <c r="E18" s="36"/>
      <c r="F18" s="138" t="s">
        <v>8</v>
      </c>
      <c r="G18" s="30"/>
      <c r="H18" s="20" t="s">
        <v>9</v>
      </c>
      <c r="I18" s="36"/>
      <c r="J18" s="138" t="s">
        <v>8</v>
      </c>
      <c r="K18" s="30"/>
      <c r="L18" s="20" t="s">
        <v>9</v>
      </c>
      <c r="M18" s="36"/>
      <c r="N18" s="138" t="s">
        <v>8</v>
      </c>
      <c r="O18" s="30"/>
      <c r="P18" s="20" t="s">
        <v>9</v>
      </c>
    </row>
    <row r="19" spans="1:16" ht="18.75" customHeight="1" x14ac:dyDescent="0.2">
      <c r="A19" s="160">
        <v>6</v>
      </c>
      <c r="B19" s="25"/>
      <c r="C19" s="70"/>
      <c r="D19" s="145"/>
      <c r="E19" s="35"/>
      <c r="F19" s="61" t="s">
        <v>8</v>
      </c>
      <c r="G19" s="29"/>
      <c r="H19" s="62" t="s">
        <v>9</v>
      </c>
      <c r="I19" s="35"/>
      <c r="J19" s="61" t="s">
        <v>8</v>
      </c>
      <c r="K19" s="29"/>
      <c r="L19" s="62" t="s">
        <v>9</v>
      </c>
      <c r="M19" s="35"/>
      <c r="N19" s="61" t="s">
        <v>8</v>
      </c>
      <c r="O19" s="29"/>
      <c r="P19" s="62" t="s">
        <v>9</v>
      </c>
    </row>
    <row r="20" spans="1:16" ht="18.75" customHeight="1" thickBot="1" x14ac:dyDescent="0.25">
      <c r="A20" s="161"/>
      <c r="B20" s="27"/>
      <c r="C20" s="72"/>
      <c r="D20" s="147"/>
      <c r="E20" s="37"/>
      <c r="F20" s="65" t="s">
        <v>8</v>
      </c>
      <c r="G20" s="31"/>
      <c r="H20" s="66" t="s">
        <v>9</v>
      </c>
      <c r="I20" s="37"/>
      <c r="J20" s="65" t="s">
        <v>8</v>
      </c>
      <c r="K20" s="31"/>
      <c r="L20" s="66" t="s">
        <v>9</v>
      </c>
      <c r="M20" s="37"/>
      <c r="N20" s="65" t="s">
        <v>8</v>
      </c>
      <c r="O20" s="31"/>
      <c r="P20" s="66" t="s">
        <v>9</v>
      </c>
    </row>
    <row r="21" spans="1:16" ht="18.75" customHeight="1" x14ac:dyDescent="0.2">
      <c r="A21" s="162">
        <v>7</v>
      </c>
      <c r="B21" s="28"/>
      <c r="C21" s="73"/>
      <c r="D21" s="148"/>
      <c r="E21" s="38"/>
      <c r="F21" s="139" t="s">
        <v>8</v>
      </c>
      <c r="G21" s="32"/>
      <c r="H21" s="64" t="s">
        <v>9</v>
      </c>
      <c r="I21" s="38"/>
      <c r="J21" s="139" t="s">
        <v>8</v>
      </c>
      <c r="K21" s="32"/>
      <c r="L21" s="64" t="s">
        <v>9</v>
      </c>
      <c r="M21" s="38"/>
      <c r="N21" s="139" t="s">
        <v>8</v>
      </c>
      <c r="O21" s="32"/>
      <c r="P21" s="64" t="s">
        <v>9</v>
      </c>
    </row>
    <row r="22" spans="1:16" ht="18.75" customHeight="1" thickBot="1" x14ac:dyDescent="0.25">
      <c r="A22" s="159"/>
      <c r="B22" s="26"/>
      <c r="C22" s="71"/>
      <c r="D22" s="146"/>
      <c r="E22" s="36"/>
      <c r="F22" s="138" t="s">
        <v>8</v>
      </c>
      <c r="G22" s="30"/>
      <c r="H22" s="20" t="s">
        <v>9</v>
      </c>
      <c r="I22" s="36"/>
      <c r="J22" s="138" t="s">
        <v>8</v>
      </c>
      <c r="K22" s="30"/>
      <c r="L22" s="20" t="s">
        <v>9</v>
      </c>
      <c r="M22" s="36"/>
      <c r="N22" s="138" t="s">
        <v>8</v>
      </c>
      <c r="O22" s="30"/>
      <c r="P22" s="20" t="s">
        <v>9</v>
      </c>
    </row>
    <row r="23" spans="1:16" ht="18.75" customHeight="1" x14ac:dyDescent="0.2">
      <c r="A23" s="157">
        <v>8</v>
      </c>
      <c r="B23" s="25"/>
      <c r="C23" s="70"/>
      <c r="D23" s="145"/>
      <c r="E23" s="35"/>
      <c r="F23" s="61" t="s">
        <v>8</v>
      </c>
      <c r="G23" s="29"/>
      <c r="H23" s="62" t="s">
        <v>9</v>
      </c>
      <c r="I23" s="35"/>
      <c r="J23" s="61" t="s">
        <v>8</v>
      </c>
      <c r="K23" s="29"/>
      <c r="L23" s="62" t="s">
        <v>9</v>
      </c>
      <c r="M23" s="35"/>
      <c r="N23" s="61" t="s">
        <v>8</v>
      </c>
      <c r="O23" s="29"/>
      <c r="P23" s="62" t="s">
        <v>9</v>
      </c>
    </row>
    <row r="24" spans="1:16" ht="18.75" customHeight="1" thickBot="1" x14ac:dyDescent="0.25">
      <c r="A24" s="158"/>
      <c r="B24" s="27"/>
      <c r="C24" s="72"/>
      <c r="D24" s="147"/>
      <c r="E24" s="37"/>
      <c r="F24" s="65" t="s">
        <v>8</v>
      </c>
      <c r="G24" s="31"/>
      <c r="H24" s="66" t="s">
        <v>9</v>
      </c>
      <c r="I24" s="37"/>
      <c r="J24" s="65" t="s">
        <v>8</v>
      </c>
      <c r="K24" s="31"/>
      <c r="L24" s="66" t="s">
        <v>9</v>
      </c>
      <c r="M24" s="37"/>
      <c r="N24" s="65" t="s">
        <v>8</v>
      </c>
      <c r="O24" s="31"/>
      <c r="P24" s="66" t="s">
        <v>9</v>
      </c>
    </row>
    <row r="25" spans="1:16" ht="18.75" customHeight="1" x14ac:dyDescent="0.2">
      <c r="A25" s="163">
        <v>9</v>
      </c>
      <c r="B25" s="28"/>
      <c r="C25" s="73"/>
      <c r="D25" s="148"/>
      <c r="E25" s="38"/>
      <c r="F25" s="139" t="s">
        <v>8</v>
      </c>
      <c r="G25" s="32"/>
      <c r="H25" s="64" t="s">
        <v>9</v>
      </c>
      <c r="I25" s="38"/>
      <c r="J25" s="139" t="s">
        <v>8</v>
      </c>
      <c r="K25" s="32"/>
      <c r="L25" s="64" t="s">
        <v>9</v>
      </c>
      <c r="M25" s="38"/>
      <c r="N25" s="139" t="s">
        <v>8</v>
      </c>
      <c r="O25" s="32"/>
      <c r="P25" s="64" t="s">
        <v>9</v>
      </c>
    </row>
    <row r="26" spans="1:16" ht="18.75" customHeight="1" thickBot="1" x14ac:dyDescent="0.25">
      <c r="A26" s="163"/>
      <c r="B26" s="26"/>
      <c r="C26" s="71"/>
      <c r="D26" s="146"/>
      <c r="E26" s="36"/>
      <c r="F26" s="138" t="s">
        <v>8</v>
      </c>
      <c r="G26" s="30"/>
      <c r="H26" s="20" t="s">
        <v>9</v>
      </c>
      <c r="I26" s="36"/>
      <c r="J26" s="138" t="s">
        <v>8</v>
      </c>
      <c r="K26" s="30"/>
      <c r="L26" s="20" t="s">
        <v>9</v>
      </c>
      <c r="M26" s="36"/>
      <c r="N26" s="138" t="s">
        <v>8</v>
      </c>
      <c r="O26" s="30"/>
      <c r="P26" s="20" t="s">
        <v>9</v>
      </c>
    </row>
    <row r="27" spans="1:16" ht="18.75" customHeight="1" x14ac:dyDescent="0.2">
      <c r="A27" s="157">
        <v>10</v>
      </c>
      <c r="B27" s="25"/>
      <c r="C27" s="70"/>
      <c r="D27" s="145"/>
      <c r="E27" s="35"/>
      <c r="F27" s="61" t="s">
        <v>8</v>
      </c>
      <c r="G27" s="29"/>
      <c r="H27" s="62" t="s">
        <v>9</v>
      </c>
      <c r="I27" s="35"/>
      <c r="J27" s="61" t="s">
        <v>8</v>
      </c>
      <c r="K27" s="29"/>
      <c r="L27" s="62" t="s">
        <v>9</v>
      </c>
      <c r="M27" s="35"/>
      <c r="N27" s="61" t="s">
        <v>8</v>
      </c>
      <c r="O27" s="29"/>
      <c r="P27" s="62" t="s">
        <v>9</v>
      </c>
    </row>
    <row r="28" spans="1:16" ht="18.75" customHeight="1" thickBot="1" x14ac:dyDescent="0.25">
      <c r="A28" s="158"/>
      <c r="B28" s="27"/>
      <c r="C28" s="72"/>
      <c r="D28" s="147"/>
      <c r="E28" s="37"/>
      <c r="F28" s="65" t="s">
        <v>8</v>
      </c>
      <c r="G28" s="31"/>
      <c r="H28" s="66" t="s">
        <v>9</v>
      </c>
      <c r="I28" s="37"/>
      <c r="J28" s="65" t="s">
        <v>8</v>
      </c>
      <c r="K28" s="31"/>
      <c r="L28" s="66" t="s">
        <v>9</v>
      </c>
      <c r="M28" s="37"/>
      <c r="N28" s="65" t="s">
        <v>8</v>
      </c>
      <c r="O28" s="31"/>
      <c r="P28" s="66" t="s">
        <v>9</v>
      </c>
    </row>
    <row r="29" spans="1:16" ht="18.75" customHeight="1" x14ac:dyDescent="0.2">
      <c r="A29" s="163">
        <v>11</v>
      </c>
      <c r="B29" s="28"/>
      <c r="C29" s="73"/>
      <c r="D29" s="148"/>
      <c r="E29" s="38"/>
      <c r="F29" s="139" t="s">
        <v>8</v>
      </c>
      <c r="G29" s="32"/>
      <c r="H29" s="64" t="s">
        <v>9</v>
      </c>
      <c r="I29" s="38"/>
      <c r="J29" s="139" t="s">
        <v>8</v>
      </c>
      <c r="K29" s="32"/>
      <c r="L29" s="64" t="s">
        <v>9</v>
      </c>
      <c r="M29" s="38"/>
      <c r="N29" s="139" t="s">
        <v>8</v>
      </c>
      <c r="O29" s="32"/>
      <c r="P29" s="64" t="s">
        <v>9</v>
      </c>
    </row>
    <row r="30" spans="1:16" ht="18.75" customHeight="1" thickBot="1" x14ac:dyDescent="0.25">
      <c r="A30" s="163"/>
      <c r="B30" s="26"/>
      <c r="C30" s="71"/>
      <c r="D30" s="146"/>
      <c r="E30" s="36"/>
      <c r="F30" s="138" t="s">
        <v>8</v>
      </c>
      <c r="G30" s="30"/>
      <c r="H30" s="20" t="s">
        <v>9</v>
      </c>
      <c r="I30" s="36"/>
      <c r="J30" s="138" t="s">
        <v>8</v>
      </c>
      <c r="K30" s="30"/>
      <c r="L30" s="20" t="s">
        <v>9</v>
      </c>
      <c r="M30" s="36"/>
      <c r="N30" s="138" t="s">
        <v>8</v>
      </c>
      <c r="O30" s="30"/>
      <c r="P30" s="20" t="s">
        <v>9</v>
      </c>
    </row>
    <row r="31" spans="1:16" ht="18.75" customHeight="1" x14ac:dyDescent="0.2">
      <c r="A31" s="157">
        <v>12</v>
      </c>
      <c r="B31" s="25"/>
      <c r="C31" s="70"/>
      <c r="D31" s="145"/>
      <c r="E31" s="35"/>
      <c r="F31" s="61" t="s">
        <v>8</v>
      </c>
      <c r="G31" s="29"/>
      <c r="H31" s="62" t="s">
        <v>9</v>
      </c>
      <c r="I31" s="35"/>
      <c r="J31" s="61" t="s">
        <v>8</v>
      </c>
      <c r="K31" s="29"/>
      <c r="L31" s="62" t="s">
        <v>9</v>
      </c>
      <c r="M31" s="35"/>
      <c r="N31" s="61" t="s">
        <v>8</v>
      </c>
      <c r="O31" s="29"/>
      <c r="P31" s="62" t="s">
        <v>9</v>
      </c>
    </row>
    <row r="32" spans="1:16" ht="18.75" customHeight="1" thickBot="1" x14ac:dyDescent="0.25">
      <c r="A32" s="158"/>
      <c r="B32" s="27"/>
      <c r="C32" s="72"/>
      <c r="D32" s="147"/>
      <c r="E32" s="37"/>
      <c r="F32" s="65" t="s">
        <v>8</v>
      </c>
      <c r="G32" s="31"/>
      <c r="H32" s="66" t="s">
        <v>9</v>
      </c>
      <c r="I32" s="37"/>
      <c r="J32" s="65" t="s">
        <v>8</v>
      </c>
      <c r="K32" s="31"/>
      <c r="L32" s="66" t="s">
        <v>9</v>
      </c>
      <c r="M32" s="37"/>
      <c r="N32" s="65" t="s">
        <v>8</v>
      </c>
      <c r="O32" s="31"/>
      <c r="P32" s="66" t="s">
        <v>9</v>
      </c>
    </row>
    <row r="33" spans="1:16" ht="18.75" customHeight="1" x14ac:dyDescent="0.2">
      <c r="A33" s="163">
        <v>13</v>
      </c>
      <c r="B33" s="28"/>
      <c r="C33" s="73"/>
      <c r="D33" s="148"/>
      <c r="E33" s="38"/>
      <c r="F33" s="139" t="s">
        <v>8</v>
      </c>
      <c r="G33" s="32"/>
      <c r="H33" s="64" t="s">
        <v>9</v>
      </c>
      <c r="I33" s="38"/>
      <c r="J33" s="139" t="s">
        <v>8</v>
      </c>
      <c r="K33" s="32"/>
      <c r="L33" s="64" t="s">
        <v>9</v>
      </c>
      <c r="M33" s="38"/>
      <c r="N33" s="139" t="s">
        <v>8</v>
      </c>
      <c r="O33" s="32"/>
      <c r="P33" s="64" t="s">
        <v>9</v>
      </c>
    </row>
    <row r="34" spans="1:16" ht="18.75" customHeight="1" thickBot="1" x14ac:dyDescent="0.25">
      <c r="A34" s="163"/>
      <c r="B34" s="26"/>
      <c r="C34" s="71"/>
      <c r="D34" s="146"/>
      <c r="E34" s="36"/>
      <c r="F34" s="138" t="s">
        <v>8</v>
      </c>
      <c r="G34" s="30"/>
      <c r="H34" s="20" t="s">
        <v>9</v>
      </c>
      <c r="I34" s="36"/>
      <c r="J34" s="138" t="s">
        <v>8</v>
      </c>
      <c r="K34" s="30"/>
      <c r="L34" s="20" t="s">
        <v>9</v>
      </c>
      <c r="M34" s="36"/>
      <c r="N34" s="138" t="s">
        <v>8</v>
      </c>
      <c r="O34" s="30"/>
      <c r="P34" s="20" t="s">
        <v>9</v>
      </c>
    </row>
    <row r="35" spans="1:16" ht="18.75" customHeight="1" x14ac:dyDescent="0.2">
      <c r="A35" s="157">
        <v>14</v>
      </c>
      <c r="B35" s="25"/>
      <c r="C35" s="70"/>
      <c r="D35" s="145"/>
      <c r="E35" s="35"/>
      <c r="F35" s="61" t="s">
        <v>8</v>
      </c>
      <c r="G35" s="29"/>
      <c r="H35" s="62" t="s">
        <v>9</v>
      </c>
      <c r="I35" s="35"/>
      <c r="J35" s="61" t="s">
        <v>8</v>
      </c>
      <c r="K35" s="29"/>
      <c r="L35" s="62" t="s">
        <v>9</v>
      </c>
      <c r="M35" s="35"/>
      <c r="N35" s="61" t="s">
        <v>8</v>
      </c>
      <c r="O35" s="29"/>
      <c r="P35" s="62" t="s">
        <v>9</v>
      </c>
    </row>
    <row r="36" spans="1:16" ht="18.75" customHeight="1" thickBot="1" x14ac:dyDescent="0.25">
      <c r="A36" s="158"/>
      <c r="B36" s="27"/>
      <c r="C36" s="72"/>
      <c r="D36" s="147"/>
      <c r="E36" s="37"/>
      <c r="F36" s="65" t="s">
        <v>8</v>
      </c>
      <c r="G36" s="31"/>
      <c r="H36" s="66" t="s">
        <v>9</v>
      </c>
      <c r="I36" s="37"/>
      <c r="J36" s="65" t="s">
        <v>8</v>
      </c>
      <c r="K36" s="31"/>
      <c r="L36" s="66" t="s">
        <v>9</v>
      </c>
      <c r="M36" s="37"/>
      <c r="N36" s="65" t="s">
        <v>8</v>
      </c>
      <c r="O36" s="31"/>
      <c r="P36" s="66" t="s">
        <v>9</v>
      </c>
    </row>
    <row r="37" spans="1:16" ht="18.75" customHeight="1" x14ac:dyDescent="0.2">
      <c r="A37" s="163">
        <v>15</v>
      </c>
      <c r="B37" s="28"/>
      <c r="C37" s="73"/>
      <c r="D37" s="148"/>
      <c r="E37" s="38"/>
      <c r="F37" s="139" t="s">
        <v>8</v>
      </c>
      <c r="G37" s="32"/>
      <c r="H37" s="64" t="s">
        <v>9</v>
      </c>
      <c r="I37" s="38"/>
      <c r="J37" s="139" t="s">
        <v>8</v>
      </c>
      <c r="K37" s="32"/>
      <c r="L37" s="64" t="s">
        <v>9</v>
      </c>
      <c r="M37" s="38"/>
      <c r="N37" s="139" t="s">
        <v>8</v>
      </c>
      <c r="O37" s="32"/>
      <c r="P37" s="64" t="s">
        <v>9</v>
      </c>
    </row>
    <row r="38" spans="1:16" ht="18.75" customHeight="1" thickBot="1" x14ac:dyDescent="0.25">
      <c r="A38" s="163"/>
      <c r="B38" s="26"/>
      <c r="C38" s="71"/>
      <c r="D38" s="146"/>
      <c r="E38" s="36"/>
      <c r="F38" s="138" t="s">
        <v>8</v>
      </c>
      <c r="G38" s="30"/>
      <c r="H38" s="20" t="s">
        <v>9</v>
      </c>
      <c r="I38" s="36"/>
      <c r="J38" s="138" t="s">
        <v>8</v>
      </c>
      <c r="K38" s="30"/>
      <c r="L38" s="20" t="s">
        <v>9</v>
      </c>
      <c r="M38" s="36"/>
      <c r="N38" s="138" t="s">
        <v>8</v>
      </c>
      <c r="O38" s="30"/>
      <c r="P38" s="20" t="s">
        <v>9</v>
      </c>
    </row>
    <row r="39" spans="1:16" ht="18.75" customHeight="1" x14ac:dyDescent="0.2">
      <c r="A39" s="157">
        <v>16</v>
      </c>
      <c r="B39" s="25"/>
      <c r="C39" s="70"/>
      <c r="D39" s="145"/>
      <c r="E39" s="35"/>
      <c r="F39" s="61" t="s">
        <v>8</v>
      </c>
      <c r="G39" s="29"/>
      <c r="H39" s="62" t="s">
        <v>9</v>
      </c>
      <c r="I39" s="35"/>
      <c r="J39" s="61" t="s">
        <v>8</v>
      </c>
      <c r="K39" s="29"/>
      <c r="L39" s="62" t="s">
        <v>9</v>
      </c>
      <c r="M39" s="35"/>
      <c r="N39" s="61" t="s">
        <v>8</v>
      </c>
      <c r="O39" s="29"/>
      <c r="P39" s="62" t="s">
        <v>9</v>
      </c>
    </row>
    <row r="40" spans="1:16" ht="18.75" customHeight="1" thickBot="1" x14ac:dyDescent="0.25">
      <c r="A40" s="158"/>
      <c r="B40" s="27"/>
      <c r="C40" s="72"/>
      <c r="D40" s="147"/>
      <c r="E40" s="37"/>
      <c r="F40" s="65" t="s">
        <v>8</v>
      </c>
      <c r="G40" s="31"/>
      <c r="H40" s="66" t="s">
        <v>9</v>
      </c>
      <c r="I40" s="37"/>
      <c r="J40" s="65" t="s">
        <v>8</v>
      </c>
      <c r="K40" s="31"/>
      <c r="L40" s="66" t="s">
        <v>9</v>
      </c>
      <c r="M40" s="37"/>
      <c r="N40" s="65" t="s">
        <v>8</v>
      </c>
      <c r="O40" s="31"/>
      <c r="P40" s="66" t="s">
        <v>9</v>
      </c>
    </row>
    <row r="41" spans="1:16" ht="18.75" customHeight="1" x14ac:dyDescent="0.2">
      <c r="A41" s="78"/>
      <c r="B41" s="79"/>
      <c r="C41" s="78"/>
      <c r="D41" s="79"/>
      <c r="E41" s="78"/>
      <c r="F41" s="78"/>
      <c r="G41" s="78"/>
      <c r="H41" s="78"/>
      <c r="I41" s="78"/>
      <c r="J41" s="78"/>
      <c r="K41" s="78"/>
      <c r="L41" s="78"/>
      <c r="M41" s="78"/>
      <c r="N41" s="78"/>
      <c r="O41" s="78"/>
      <c r="P41" s="78"/>
    </row>
    <row r="42" spans="1:16" ht="23.25" customHeight="1" thickBot="1" x14ac:dyDescent="0.25">
      <c r="A42" s="77" t="s">
        <v>80</v>
      </c>
    </row>
    <row r="43" spans="1:16" ht="15" customHeight="1" x14ac:dyDescent="0.2">
      <c r="A43" s="151"/>
      <c r="B43" s="136" t="s">
        <v>6</v>
      </c>
      <c r="C43" s="58" t="s">
        <v>64</v>
      </c>
      <c r="D43" s="74" t="s">
        <v>66</v>
      </c>
      <c r="E43" s="153" t="s">
        <v>92</v>
      </c>
      <c r="F43" s="153"/>
      <c r="G43" s="153"/>
      <c r="H43" s="154"/>
      <c r="I43" s="153" t="s">
        <v>93</v>
      </c>
      <c r="J43" s="153"/>
      <c r="K43" s="153"/>
      <c r="L43" s="154"/>
      <c r="M43" s="153" t="s">
        <v>57</v>
      </c>
      <c r="N43" s="153"/>
      <c r="O43" s="153"/>
      <c r="P43" s="154"/>
    </row>
    <row r="44" spans="1:16" ht="15" customHeight="1" thickBot="1" x14ac:dyDescent="0.25">
      <c r="A44" s="152"/>
      <c r="B44" s="137" t="s">
        <v>7</v>
      </c>
      <c r="C44" s="59" t="s">
        <v>65</v>
      </c>
      <c r="D44" s="75" t="s">
        <v>67</v>
      </c>
      <c r="E44" s="155" t="s">
        <v>56</v>
      </c>
      <c r="F44" s="155"/>
      <c r="G44" s="155"/>
      <c r="H44" s="156"/>
      <c r="I44" s="155" t="s">
        <v>56</v>
      </c>
      <c r="J44" s="155"/>
      <c r="K44" s="155"/>
      <c r="L44" s="156"/>
      <c r="M44" s="155" t="s">
        <v>56</v>
      </c>
      <c r="N44" s="155"/>
      <c r="O44" s="155"/>
      <c r="P44" s="156"/>
    </row>
    <row r="45" spans="1:16" ht="18.75" customHeight="1" x14ac:dyDescent="0.2">
      <c r="A45" s="157" t="s">
        <v>91</v>
      </c>
      <c r="B45" s="25" t="s">
        <v>68</v>
      </c>
      <c r="C45" s="70">
        <v>98765432</v>
      </c>
      <c r="D45" s="145">
        <v>3</v>
      </c>
      <c r="E45" s="35">
        <v>150</v>
      </c>
      <c r="F45" s="61" t="s">
        <v>8</v>
      </c>
      <c r="G45" s="29">
        <v>128</v>
      </c>
      <c r="H45" s="62" t="s">
        <v>9</v>
      </c>
      <c r="I45" s="35">
        <v>70</v>
      </c>
      <c r="J45" s="61" t="s">
        <v>8</v>
      </c>
      <c r="K45" s="29">
        <v>32</v>
      </c>
      <c r="L45" s="62" t="s">
        <v>9</v>
      </c>
      <c r="M45" s="35"/>
      <c r="N45" s="61" t="s">
        <v>8</v>
      </c>
      <c r="O45" s="29"/>
      <c r="P45" s="62" t="s">
        <v>9</v>
      </c>
    </row>
    <row r="46" spans="1:16" ht="18.75" customHeight="1" x14ac:dyDescent="0.2">
      <c r="A46" s="159"/>
      <c r="B46" s="26" t="s">
        <v>72</v>
      </c>
      <c r="C46" s="71">
        <v>87654321</v>
      </c>
      <c r="D46" s="146">
        <v>3</v>
      </c>
      <c r="E46" s="36">
        <v>150</v>
      </c>
      <c r="F46" s="138" t="s">
        <v>8</v>
      </c>
      <c r="G46" s="30">
        <v>128</v>
      </c>
      <c r="H46" s="20" t="s">
        <v>9</v>
      </c>
      <c r="I46" s="36">
        <v>70</v>
      </c>
      <c r="J46" s="138" t="s">
        <v>8</v>
      </c>
      <c r="K46" s="30">
        <v>32</v>
      </c>
      <c r="L46" s="20" t="s">
        <v>9</v>
      </c>
      <c r="M46" s="36"/>
      <c r="N46" s="138" t="s">
        <v>8</v>
      </c>
      <c r="O46" s="30"/>
      <c r="P46" s="20" t="s">
        <v>9</v>
      </c>
    </row>
  </sheetData>
  <mergeCells count="31">
    <mergeCell ref="I43:L43"/>
    <mergeCell ref="M43:P43"/>
    <mergeCell ref="E44:H44"/>
    <mergeCell ref="I44:L44"/>
    <mergeCell ref="M44:P44"/>
    <mergeCell ref="E43:H43"/>
    <mergeCell ref="A45:A46"/>
    <mergeCell ref="A33:A34"/>
    <mergeCell ref="A35:A36"/>
    <mergeCell ref="A37:A38"/>
    <mergeCell ref="A39:A40"/>
    <mergeCell ref="A43:A44"/>
    <mergeCell ref="A31:A32"/>
    <mergeCell ref="A9:A10"/>
    <mergeCell ref="A11:A12"/>
    <mergeCell ref="A13:A14"/>
    <mergeCell ref="A15:A16"/>
    <mergeCell ref="A17:A18"/>
    <mergeCell ref="A19:A20"/>
    <mergeCell ref="A21:A22"/>
    <mergeCell ref="A23:A24"/>
    <mergeCell ref="A25:A26"/>
    <mergeCell ref="A27:A28"/>
    <mergeCell ref="A29:A30"/>
    <mergeCell ref="A7:A8"/>
    <mergeCell ref="E7:H7"/>
    <mergeCell ref="I7:L7"/>
    <mergeCell ref="M7:P7"/>
    <mergeCell ref="E8:H8"/>
    <mergeCell ref="I8:L8"/>
    <mergeCell ref="M8:P8"/>
  </mergeCells>
  <phoneticPr fontId="16"/>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P46"/>
  <sheetViews>
    <sheetView tabSelected="1" view="pageBreakPreview" zoomScaleNormal="100" zoomScaleSheetLayoutView="100" workbookViewId="0">
      <pane xSplit="1" ySplit="8" topLeftCell="B9" activePane="bottomRight" state="frozen"/>
      <selection pane="topRight" activeCell="B1" sqref="B1"/>
      <selection pane="bottomLeft" activeCell="A9" sqref="A9"/>
      <selection pane="bottomRight" activeCell="B2" sqref="B2"/>
    </sheetView>
  </sheetViews>
  <sheetFormatPr defaultRowHeight="13.2" x14ac:dyDescent="0.2"/>
  <cols>
    <col min="1" max="1" width="11.33203125" customWidth="1"/>
    <col min="2" max="2" width="15.6640625" customWidth="1"/>
    <col min="3" max="3" width="9.44140625" bestFit="1" customWidth="1"/>
    <col min="4" max="4" width="4.21875" customWidth="1"/>
    <col min="5" max="16" width="4.33203125" customWidth="1"/>
  </cols>
  <sheetData>
    <row r="1" spans="1:16" ht="18.75" customHeight="1" thickBot="1" x14ac:dyDescent="0.25"/>
    <row r="2" spans="1:16" ht="18.75" customHeight="1" thickBot="1" x14ac:dyDescent="0.25">
      <c r="A2" t="s">
        <v>0</v>
      </c>
      <c r="B2" s="24"/>
      <c r="C2" t="s">
        <v>1</v>
      </c>
      <c r="E2" s="106" t="s">
        <v>34</v>
      </c>
      <c r="F2" s="76" t="s">
        <v>112</v>
      </c>
    </row>
    <row r="3" spans="1:16" ht="18.75" customHeight="1" thickBot="1" x14ac:dyDescent="0.25">
      <c r="A3" t="s">
        <v>2</v>
      </c>
      <c r="B3" s="24"/>
      <c r="F3" s="67" t="s">
        <v>99</v>
      </c>
    </row>
    <row r="4" spans="1:16" ht="18.75" customHeight="1" thickBot="1" x14ac:dyDescent="0.25">
      <c r="A4" t="s">
        <v>3</v>
      </c>
      <c r="B4" s="24"/>
      <c r="F4" s="67"/>
    </row>
    <row r="5" spans="1:16" ht="18.75" customHeight="1" thickBot="1" x14ac:dyDescent="0.25">
      <c r="A5" t="s">
        <v>4</v>
      </c>
      <c r="B5" s="69"/>
      <c r="C5" s="110" t="s">
        <v>79</v>
      </c>
    </row>
    <row r="6" spans="1:16" ht="21.75" customHeight="1" thickBot="1" x14ac:dyDescent="0.25">
      <c r="C6" s="68" t="s">
        <v>73</v>
      </c>
    </row>
    <row r="7" spans="1:16" ht="15" customHeight="1" x14ac:dyDescent="0.2">
      <c r="A7" s="151" t="s">
        <v>5</v>
      </c>
      <c r="B7" s="11" t="s">
        <v>6</v>
      </c>
      <c r="C7" s="58" t="s">
        <v>64</v>
      </c>
      <c r="D7" s="74" t="s">
        <v>66</v>
      </c>
      <c r="E7" s="153" t="s">
        <v>103</v>
      </c>
      <c r="F7" s="153"/>
      <c r="G7" s="153"/>
      <c r="H7" s="154"/>
      <c r="I7" s="153" t="s">
        <v>104</v>
      </c>
      <c r="J7" s="153"/>
      <c r="K7" s="153"/>
      <c r="L7" s="154"/>
      <c r="M7" s="153" t="s">
        <v>105</v>
      </c>
      <c r="N7" s="153"/>
      <c r="O7" s="153"/>
      <c r="P7" s="154"/>
    </row>
    <row r="8" spans="1:16" ht="15" customHeight="1" thickBot="1" x14ac:dyDescent="0.25">
      <c r="A8" s="152"/>
      <c r="B8" s="10" t="s">
        <v>7</v>
      </c>
      <c r="C8" s="59" t="s">
        <v>65</v>
      </c>
      <c r="D8" s="75" t="s">
        <v>67</v>
      </c>
      <c r="E8" s="155" t="s">
        <v>56</v>
      </c>
      <c r="F8" s="155"/>
      <c r="G8" s="155"/>
      <c r="H8" s="156"/>
      <c r="I8" s="155" t="s">
        <v>56</v>
      </c>
      <c r="J8" s="155"/>
      <c r="K8" s="155"/>
      <c r="L8" s="156"/>
      <c r="M8" s="155" t="s">
        <v>56</v>
      </c>
      <c r="N8" s="155"/>
      <c r="O8" s="155"/>
      <c r="P8" s="156"/>
    </row>
    <row r="9" spans="1:16" ht="18.75" customHeight="1" x14ac:dyDescent="0.2">
      <c r="A9" s="157">
        <v>1</v>
      </c>
      <c r="B9" s="25"/>
      <c r="C9" s="70"/>
      <c r="D9" s="145"/>
      <c r="E9" s="35"/>
      <c r="F9" s="12" t="s">
        <v>8</v>
      </c>
      <c r="G9" s="29"/>
      <c r="H9" s="19" t="s">
        <v>9</v>
      </c>
      <c r="I9" s="35"/>
      <c r="J9" s="61" t="s">
        <v>69</v>
      </c>
      <c r="K9" s="29"/>
      <c r="L9" s="62" t="s">
        <v>70</v>
      </c>
      <c r="M9" s="35"/>
      <c r="N9" s="61" t="s">
        <v>69</v>
      </c>
      <c r="O9" s="29"/>
      <c r="P9" s="62" t="s">
        <v>70</v>
      </c>
    </row>
    <row r="10" spans="1:16" ht="18.75" customHeight="1" thickBot="1" x14ac:dyDescent="0.25">
      <c r="A10" s="159"/>
      <c r="B10" s="26"/>
      <c r="C10" s="71"/>
      <c r="D10" s="146"/>
      <c r="E10" s="36"/>
      <c r="F10" s="9" t="s">
        <v>8</v>
      </c>
      <c r="G10" s="30"/>
      <c r="H10" s="20" t="s">
        <v>9</v>
      </c>
      <c r="I10" s="36"/>
      <c r="J10" s="9" t="s">
        <v>69</v>
      </c>
      <c r="K10" s="30"/>
      <c r="L10" s="20" t="s">
        <v>70</v>
      </c>
      <c r="M10" s="36"/>
      <c r="N10" s="9" t="s">
        <v>69</v>
      </c>
      <c r="O10" s="30"/>
      <c r="P10" s="20" t="s">
        <v>70</v>
      </c>
    </row>
    <row r="11" spans="1:16" ht="18.75" customHeight="1" x14ac:dyDescent="0.2">
      <c r="A11" s="160">
        <v>2</v>
      </c>
      <c r="B11" s="25"/>
      <c r="C11" s="70"/>
      <c r="D11" s="145"/>
      <c r="E11" s="35"/>
      <c r="F11" s="12" t="s">
        <v>8</v>
      </c>
      <c r="G11" s="29"/>
      <c r="H11" s="19" t="s">
        <v>9</v>
      </c>
      <c r="I11" s="35"/>
      <c r="J11" s="61" t="s">
        <v>69</v>
      </c>
      <c r="K11" s="29"/>
      <c r="L11" s="62" t="s">
        <v>70</v>
      </c>
      <c r="M11" s="35"/>
      <c r="N11" s="61" t="s">
        <v>69</v>
      </c>
      <c r="O11" s="29"/>
      <c r="P11" s="62" t="s">
        <v>70</v>
      </c>
    </row>
    <row r="12" spans="1:16" ht="18.75" customHeight="1" thickBot="1" x14ac:dyDescent="0.25">
      <c r="A12" s="161"/>
      <c r="B12" s="27"/>
      <c r="C12" s="72"/>
      <c r="D12" s="147"/>
      <c r="E12" s="37"/>
      <c r="F12" s="21" t="s">
        <v>8</v>
      </c>
      <c r="G12" s="31"/>
      <c r="H12" s="22" t="s">
        <v>9</v>
      </c>
      <c r="I12" s="37"/>
      <c r="J12" s="65" t="s">
        <v>69</v>
      </c>
      <c r="K12" s="31"/>
      <c r="L12" s="66" t="s">
        <v>70</v>
      </c>
      <c r="M12" s="37"/>
      <c r="N12" s="65" t="s">
        <v>69</v>
      </c>
      <c r="O12" s="31"/>
      <c r="P12" s="66" t="s">
        <v>70</v>
      </c>
    </row>
    <row r="13" spans="1:16" ht="18.75" customHeight="1" x14ac:dyDescent="0.2">
      <c r="A13" s="162">
        <v>3</v>
      </c>
      <c r="B13" s="28"/>
      <c r="C13" s="73"/>
      <c r="D13" s="148"/>
      <c r="E13" s="38"/>
      <c r="F13" s="8" t="s">
        <v>8</v>
      </c>
      <c r="G13" s="32"/>
      <c r="H13" s="23" t="s">
        <v>9</v>
      </c>
      <c r="I13" s="38"/>
      <c r="J13" s="63" t="s">
        <v>8</v>
      </c>
      <c r="K13" s="32"/>
      <c r="L13" s="64" t="s">
        <v>9</v>
      </c>
      <c r="M13" s="38"/>
      <c r="N13" s="63" t="s">
        <v>8</v>
      </c>
      <c r="O13" s="32"/>
      <c r="P13" s="64" t="s">
        <v>9</v>
      </c>
    </row>
    <row r="14" spans="1:16" ht="18.75" customHeight="1" thickBot="1" x14ac:dyDescent="0.25">
      <c r="A14" s="159"/>
      <c r="B14" s="26"/>
      <c r="C14" s="71"/>
      <c r="D14" s="146"/>
      <c r="E14" s="36"/>
      <c r="F14" s="9" t="s">
        <v>8</v>
      </c>
      <c r="G14" s="30"/>
      <c r="H14" s="20" t="s">
        <v>9</v>
      </c>
      <c r="I14" s="36"/>
      <c r="J14" s="9" t="s">
        <v>8</v>
      </c>
      <c r="K14" s="30"/>
      <c r="L14" s="20" t="s">
        <v>9</v>
      </c>
      <c r="M14" s="36"/>
      <c r="N14" s="9" t="s">
        <v>8</v>
      </c>
      <c r="O14" s="30"/>
      <c r="P14" s="20" t="s">
        <v>9</v>
      </c>
    </row>
    <row r="15" spans="1:16" ht="18.75" customHeight="1" x14ac:dyDescent="0.2">
      <c r="A15" s="157">
        <v>4</v>
      </c>
      <c r="B15" s="25"/>
      <c r="C15" s="70"/>
      <c r="D15" s="145"/>
      <c r="E15" s="35"/>
      <c r="F15" s="12" t="s">
        <v>8</v>
      </c>
      <c r="G15" s="29"/>
      <c r="H15" s="19" t="s">
        <v>9</v>
      </c>
      <c r="I15" s="35"/>
      <c r="J15" s="61" t="s">
        <v>8</v>
      </c>
      <c r="K15" s="29"/>
      <c r="L15" s="62" t="s">
        <v>9</v>
      </c>
      <c r="M15" s="35"/>
      <c r="N15" s="61" t="s">
        <v>8</v>
      </c>
      <c r="O15" s="29"/>
      <c r="P15" s="62" t="s">
        <v>9</v>
      </c>
    </row>
    <row r="16" spans="1:16" ht="18.75" customHeight="1" thickBot="1" x14ac:dyDescent="0.25">
      <c r="A16" s="158"/>
      <c r="B16" s="27"/>
      <c r="C16" s="72"/>
      <c r="D16" s="147"/>
      <c r="E16" s="37"/>
      <c r="F16" s="21" t="s">
        <v>8</v>
      </c>
      <c r="G16" s="31"/>
      <c r="H16" s="22" t="s">
        <v>9</v>
      </c>
      <c r="I16" s="37"/>
      <c r="J16" s="65" t="s">
        <v>8</v>
      </c>
      <c r="K16" s="31"/>
      <c r="L16" s="66" t="s">
        <v>9</v>
      </c>
      <c r="M16" s="37"/>
      <c r="N16" s="65" t="s">
        <v>8</v>
      </c>
      <c r="O16" s="31"/>
      <c r="P16" s="66" t="s">
        <v>9</v>
      </c>
    </row>
    <row r="17" spans="1:16" ht="18.75" customHeight="1" x14ac:dyDescent="0.2">
      <c r="A17" s="162">
        <v>5</v>
      </c>
      <c r="B17" s="28"/>
      <c r="C17" s="73"/>
      <c r="D17" s="148"/>
      <c r="E17" s="38"/>
      <c r="F17" s="8" t="s">
        <v>8</v>
      </c>
      <c r="G17" s="32"/>
      <c r="H17" s="23" t="s">
        <v>9</v>
      </c>
      <c r="I17" s="38"/>
      <c r="J17" s="63" t="s">
        <v>8</v>
      </c>
      <c r="K17" s="32"/>
      <c r="L17" s="64" t="s">
        <v>9</v>
      </c>
      <c r="M17" s="38"/>
      <c r="N17" s="63" t="s">
        <v>8</v>
      </c>
      <c r="O17" s="32"/>
      <c r="P17" s="64" t="s">
        <v>9</v>
      </c>
    </row>
    <row r="18" spans="1:16" ht="18.75" customHeight="1" thickBot="1" x14ac:dyDescent="0.25">
      <c r="A18" s="159"/>
      <c r="B18" s="26"/>
      <c r="C18" s="71"/>
      <c r="D18" s="146"/>
      <c r="E18" s="36"/>
      <c r="F18" s="9" t="s">
        <v>8</v>
      </c>
      <c r="G18" s="30"/>
      <c r="H18" s="20" t="s">
        <v>9</v>
      </c>
      <c r="I18" s="36"/>
      <c r="J18" s="9" t="s">
        <v>8</v>
      </c>
      <c r="K18" s="30"/>
      <c r="L18" s="20" t="s">
        <v>9</v>
      </c>
      <c r="M18" s="36"/>
      <c r="N18" s="9" t="s">
        <v>8</v>
      </c>
      <c r="O18" s="30"/>
      <c r="P18" s="20" t="s">
        <v>9</v>
      </c>
    </row>
    <row r="19" spans="1:16" ht="18.75" customHeight="1" x14ac:dyDescent="0.2">
      <c r="A19" s="160">
        <v>6</v>
      </c>
      <c r="B19" s="25"/>
      <c r="C19" s="70"/>
      <c r="D19" s="145"/>
      <c r="E19" s="35"/>
      <c r="F19" s="12" t="s">
        <v>8</v>
      </c>
      <c r="G19" s="29"/>
      <c r="H19" s="19" t="s">
        <v>9</v>
      </c>
      <c r="I19" s="35"/>
      <c r="J19" s="61" t="s">
        <v>8</v>
      </c>
      <c r="K19" s="29"/>
      <c r="L19" s="62" t="s">
        <v>9</v>
      </c>
      <c r="M19" s="35"/>
      <c r="N19" s="61" t="s">
        <v>8</v>
      </c>
      <c r="O19" s="29"/>
      <c r="P19" s="62" t="s">
        <v>9</v>
      </c>
    </row>
    <row r="20" spans="1:16" ht="18.75" customHeight="1" thickBot="1" x14ac:dyDescent="0.25">
      <c r="A20" s="161"/>
      <c r="B20" s="27"/>
      <c r="C20" s="72"/>
      <c r="D20" s="147"/>
      <c r="E20" s="37"/>
      <c r="F20" s="21" t="s">
        <v>8</v>
      </c>
      <c r="G20" s="31"/>
      <c r="H20" s="22" t="s">
        <v>9</v>
      </c>
      <c r="I20" s="37"/>
      <c r="J20" s="65" t="s">
        <v>8</v>
      </c>
      <c r="K20" s="31"/>
      <c r="L20" s="66" t="s">
        <v>9</v>
      </c>
      <c r="M20" s="37"/>
      <c r="N20" s="65" t="s">
        <v>8</v>
      </c>
      <c r="O20" s="31"/>
      <c r="P20" s="66" t="s">
        <v>9</v>
      </c>
    </row>
    <row r="21" spans="1:16" ht="18.75" customHeight="1" x14ac:dyDescent="0.2">
      <c r="A21" s="162">
        <v>7</v>
      </c>
      <c r="B21" s="28"/>
      <c r="C21" s="73"/>
      <c r="D21" s="148"/>
      <c r="E21" s="38"/>
      <c r="F21" s="8" t="s">
        <v>8</v>
      </c>
      <c r="G21" s="32"/>
      <c r="H21" s="23" t="s">
        <v>9</v>
      </c>
      <c r="I21" s="38"/>
      <c r="J21" s="63" t="s">
        <v>8</v>
      </c>
      <c r="K21" s="32"/>
      <c r="L21" s="64" t="s">
        <v>9</v>
      </c>
      <c r="M21" s="38"/>
      <c r="N21" s="63" t="s">
        <v>8</v>
      </c>
      <c r="O21" s="32"/>
      <c r="P21" s="64" t="s">
        <v>9</v>
      </c>
    </row>
    <row r="22" spans="1:16" ht="18.75" customHeight="1" thickBot="1" x14ac:dyDescent="0.25">
      <c r="A22" s="159"/>
      <c r="B22" s="26"/>
      <c r="C22" s="71"/>
      <c r="D22" s="146"/>
      <c r="E22" s="36"/>
      <c r="F22" s="9" t="s">
        <v>8</v>
      </c>
      <c r="G22" s="30"/>
      <c r="H22" s="20" t="s">
        <v>9</v>
      </c>
      <c r="I22" s="36"/>
      <c r="J22" s="9" t="s">
        <v>8</v>
      </c>
      <c r="K22" s="30"/>
      <c r="L22" s="20" t="s">
        <v>9</v>
      </c>
      <c r="M22" s="36"/>
      <c r="N22" s="9" t="s">
        <v>8</v>
      </c>
      <c r="O22" s="30"/>
      <c r="P22" s="20" t="s">
        <v>9</v>
      </c>
    </row>
    <row r="23" spans="1:16" ht="18.75" customHeight="1" x14ac:dyDescent="0.2">
      <c r="A23" s="157">
        <v>8</v>
      </c>
      <c r="B23" s="25"/>
      <c r="C23" s="70"/>
      <c r="D23" s="145"/>
      <c r="E23" s="35"/>
      <c r="F23" s="12" t="s">
        <v>8</v>
      </c>
      <c r="G23" s="29"/>
      <c r="H23" s="19" t="s">
        <v>9</v>
      </c>
      <c r="I23" s="35"/>
      <c r="J23" s="61" t="s">
        <v>8</v>
      </c>
      <c r="K23" s="29"/>
      <c r="L23" s="62" t="s">
        <v>9</v>
      </c>
      <c r="M23" s="35"/>
      <c r="N23" s="61" t="s">
        <v>8</v>
      </c>
      <c r="O23" s="29"/>
      <c r="P23" s="62" t="s">
        <v>9</v>
      </c>
    </row>
    <row r="24" spans="1:16" ht="18.75" customHeight="1" thickBot="1" x14ac:dyDescent="0.25">
      <c r="A24" s="158"/>
      <c r="B24" s="27"/>
      <c r="C24" s="72"/>
      <c r="D24" s="147"/>
      <c r="E24" s="37"/>
      <c r="F24" s="21" t="s">
        <v>8</v>
      </c>
      <c r="G24" s="31"/>
      <c r="H24" s="22" t="s">
        <v>9</v>
      </c>
      <c r="I24" s="37"/>
      <c r="J24" s="65" t="s">
        <v>8</v>
      </c>
      <c r="K24" s="31"/>
      <c r="L24" s="66" t="s">
        <v>9</v>
      </c>
      <c r="M24" s="37"/>
      <c r="N24" s="65" t="s">
        <v>8</v>
      </c>
      <c r="O24" s="31"/>
      <c r="P24" s="66" t="s">
        <v>9</v>
      </c>
    </row>
    <row r="25" spans="1:16" ht="18.75" customHeight="1" x14ac:dyDescent="0.2">
      <c r="A25" s="163">
        <v>9</v>
      </c>
      <c r="B25" s="28"/>
      <c r="C25" s="73"/>
      <c r="D25" s="148"/>
      <c r="E25" s="38"/>
      <c r="F25" s="8" t="s">
        <v>8</v>
      </c>
      <c r="G25" s="32"/>
      <c r="H25" s="23" t="s">
        <v>9</v>
      </c>
      <c r="I25" s="38"/>
      <c r="J25" s="63" t="s">
        <v>8</v>
      </c>
      <c r="K25" s="32"/>
      <c r="L25" s="64" t="s">
        <v>9</v>
      </c>
      <c r="M25" s="38"/>
      <c r="N25" s="63" t="s">
        <v>8</v>
      </c>
      <c r="O25" s="32"/>
      <c r="P25" s="64" t="s">
        <v>9</v>
      </c>
    </row>
    <row r="26" spans="1:16" ht="18.75" customHeight="1" thickBot="1" x14ac:dyDescent="0.25">
      <c r="A26" s="163"/>
      <c r="B26" s="26"/>
      <c r="C26" s="71"/>
      <c r="D26" s="146"/>
      <c r="E26" s="36"/>
      <c r="F26" s="9" t="s">
        <v>8</v>
      </c>
      <c r="G26" s="30"/>
      <c r="H26" s="20" t="s">
        <v>9</v>
      </c>
      <c r="I26" s="36"/>
      <c r="J26" s="9" t="s">
        <v>8</v>
      </c>
      <c r="K26" s="30"/>
      <c r="L26" s="20" t="s">
        <v>9</v>
      </c>
      <c r="M26" s="36"/>
      <c r="N26" s="9" t="s">
        <v>8</v>
      </c>
      <c r="O26" s="30"/>
      <c r="P26" s="20" t="s">
        <v>9</v>
      </c>
    </row>
    <row r="27" spans="1:16" ht="18.75" customHeight="1" x14ac:dyDescent="0.2">
      <c r="A27" s="157">
        <v>10</v>
      </c>
      <c r="B27" s="25"/>
      <c r="C27" s="70"/>
      <c r="D27" s="145"/>
      <c r="E27" s="35"/>
      <c r="F27" s="12" t="s">
        <v>8</v>
      </c>
      <c r="G27" s="29"/>
      <c r="H27" s="19" t="s">
        <v>9</v>
      </c>
      <c r="I27" s="35"/>
      <c r="J27" s="61" t="s">
        <v>8</v>
      </c>
      <c r="K27" s="29"/>
      <c r="L27" s="62" t="s">
        <v>9</v>
      </c>
      <c r="M27" s="35"/>
      <c r="N27" s="61" t="s">
        <v>8</v>
      </c>
      <c r="O27" s="29"/>
      <c r="P27" s="62" t="s">
        <v>9</v>
      </c>
    </row>
    <row r="28" spans="1:16" ht="18.75" customHeight="1" thickBot="1" x14ac:dyDescent="0.25">
      <c r="A28" s="158"/>
      <c r="B28" s="27"/>
      <c r="C28" s="72"/>
      <c r="D28" s="147"/>
      <c r="E28" s="37"/>
      <c r="F28" s="21" t="s">
        <v>8</v>
      </c>
      <c r="G28" s="31"/>
      <c r="H28" s="22" t="s">
        <v>9</v>
      </c>
      <c r="I28" s="37"/>
      <c r="J28" s="65" t="s">
        <v>8</v>
      </c>
      <c r="K28" s="31"/>
      <c r="L28" s="66" t="s">
        <v>9</v>
      </c>
      <c r="M28" s="37"/>
      <c r="N28" s="65" t="s">
        <v>8</v>
      </c>
      <c r="O28" s="31"/>
      <c r="P28" s="66" t="s">
        <v>9</v>
      </c>
    </row>
    <row r="29" spans="1:16" ht="18.75" customHeight="1" x14ac:dyDescent="0.2">
      <c r="A29" s="163">
        <v>11</v>
      </c>
      <c r="B29" s="28"/>
      <c r="C29" s="73"/>
      <c r="D29" s="148"/>
      <c r="E29" s="38"/>
      <c r="F29" s="8" t="s">
        <v>8</v>
      </c>
      <c r="G29" s="32"/>
      <c r="H29" s="23" t="s">
        <v>9</v>
      </c>
      <c r="I29" s="38"/>
      <c r="J29" s="63" t="s">
        <v>8</v>
      </c>
      <c r="K29" s="32"/>
      <c r="L29" s="64" t="s">
        <v>9</v>
      </c>
      <c r="M29" s="38"/>
      <c r="N29" s="63" t="s">
        <v>8</v>
      </c>
      <c r="O29" s="32"/>
      <c r="P29" s="64" t="s">
        <v>9</v>
      </c>
    </row>
    <row r="30" spans="1:16" ht="18.75" customHeight="1" thickBot="1" x14ac:dyDescent="0.25">
      <c r="A30" s="163"/>
      <c r="B30" s="26"/>
      <c r="C30" s="71"/>
      <c r="D30" s="146"/>
      <c r="E30" s="36"/>
      <c r="F30" s="9" t="s">
        <v>8</v>
      </c>
      <c r="G30" s="30"/>
      <c r="H30" s="20" t="s">
        <v>9</v>
      </c>
      <c r="I30" s="36"/>
      <c r="J30" s="9" t="s">
        <v>8</v>
      </c>
      <c r="K30" s="30"/>
      <c r="L30" s="20" t="s">
        <v>9</v>
      </c>
      <c r="M30" s="36"/>
      <c r="N30" s="9" t="s">
        <v>8</v>
      </c>
      <c r="O30" s="30"/>
      <c r="P30" s="20" t="s">
        <v>9</v>
      </c>
    </row>
    <row r="31" spans="1:16" ht="18.75" customHeight="1" x14ac:dyDescent="0.2">
      <c r="A31" s="157">
        <v>12</v>
      </c>
      <c r="B31" s="25"/>
      <c r="C31" s="70"/>
      <c r="D31" s="145"/>
      <c r="E31" s="35"/>
      <c r="F31" s="12" t="s">
        <v>8</v>
      </c>
      <c r="G31" s="29"/>
      <c r="H31" s="19" t="s">
        <v>9</v>
      </c>
      <c r="I31" s="35"/>
      <c r="J31" s="61" t="s">
        <v>8</v>
      </c>
      <c r="K31" s="29"/>
      <c r="L31" s="62" t="s">
        <v>9</v>
      </c>
      <c r="M31" s="35"/>
      <c r="N31" s="61" t="s">
        <v>8</v>
      </c>
      <c r="O31" s="29"/>
      <c r="P31" s="62" t="s">
        <v>9</v>
      </c>
    </row>
    <row r="32" spans="1:16" ht="18.75" customHeight="1" thickBot="1" x14ac:dyDescent="0.25">
      <c r="A32" s="158"/>
      <c r="B32" s="27"/>
      <c r="C32" s="72"/>
      <c r="D32" s="147"/>
      <c r="E32" s="37"/>
      <c r="F32" s="21" t="s">
        <v>8</v>
      </c>
      <c r="G32" s="31"/>
      <c r="H32" s="22" t="s">
        <v>9</v>
      </c>
      <c r="I32" s="37"/>
      <c r="J32" s="65" t="s">
        <v>8</v>
      </c>
      <c r="K32" s="31"/>
      <c r="L32" s="66" t="s">
        <v>9</v>
      </c>
      <c r="M32" s="37"/>
      <c r="N32" s="65" t="s">
        <v>8</v>
      </c>
      <c r="O32" s="31"/>
      <c r="P32" s="66" t="s">
        <v>9</v>
      </c>
    </row>
    <row r="33" spans="1:16" ht="18.75" customHeight="1" x14ac:dyDescent="0.2">
      <c r="A33" s="163">
        <v>13</v>
      </c>
      <c r="B33" s="28"/>
      <c r="C33" s="73"/>
      <c r="D33" s="148"/>
      <c r="E33" s="38"/>
      <c r="F33" s="8" t="s">
        <v>8</v>
      </c>
      <c r="G33" s="32"/>
      <c r="H33" s="23" t="s">
        <v>9</v>
      </c>
      <c r="I33" s="38"/>
      <c r="J33" s="63" t="s">
        <v>8</v>
      </c>
      <c r="K33" s="32"/>
      <c r="L33" s="64" t="s">
        <v>9</v>
      </c>
      <c r="M33" s="38"/>
      <c r="N33" s="63" t="s">
        <v>8</v>
      </c>
      <c r="O33" s="32"/>
      <c r="P33" s="64" t="s">
        <v>9</v>
      </c>
    </row>
    <row r="34" spans="1:16" ht="18.75" customHeight="1" thickBot="1" x14ac:dyDescent="0.25">
      <c r="A34" s="163"/>
      <c r="B34" s="26"/>
      <c r="C34" s="71"/>
      <c r="D34" s="146"/>
      <c r="E34" s="36"/>
      <c r="F34" s="9" t="s">
        <v>8</v>
      </c>
      <c r="G34" s="30"/>
      <c r="H34" s="20" t="s">
        <v>9</v>
      </c>
      <c r="I34" s="36"/>
      <c r="J34" s="9" t="s">
        <v>8</v>
      </c>
      <c r="K34" s="30"/>
      <c r="L34" s="20" t="s">
        <v>9</v>
      </c>
      <c r="M34" s="36"/>
      <c r="N34" s="9" t="s">
        <v>8</v>
      </c>
      <c r="O34" s="30"/>
      <c r="P34" s="20" t="s">
        <v>9</v>
      </c>
    </row>
    <row r="35" spans="1:16" ht="18.75" customHeight="1" x14ac:dyDescent="0.2">
      <c r="A35" s="157">
        <v>14</v>
      </c>
      <c r="B35" s="25"/>
      <c r="C35" s="70"/>
      <c r="D35" s="145"/>
      <c r="E35" s="35"/>
      <c r="F35" s="12" t="s">
        <v>8</v>
      </c>
      <c r="G35" s="29"/>
      <c r="H35" s="19" t="s">
        <v>9</v>
      </c>
      <c r="I35" s="35"/>
      <c r="J35" s="61" t="s">
        <v>8</v>
      </c>
      <c r="K35" s="29"/>
      <c r="L35" s="62" t="s">
        <v>9</v>
      </c>
      <c r="M35" s="35"/>
      <c r="N35" s="61" t="s">
        <v>8</v>
      </c>
      <c r="O35" s="29"/>
      <c r="P35" s="62" t="s">
        <v>9</v>
      </c>
    </row>
    <row r="36" spans="1:16" ht="18.75" customHeight="1" thickBot="1" x14ac:dyDescent="0.25">
      <c r="A36" s="158"/>
      <c r="B36" s="27"/>
      <c r="C36" s="72"/>
      <c r="D36" s="147"/>
      <c r="E36" s="37"/>
      <c r="F36" s="21" t="s">
        <v>8</v>
      </c>
      <c r="G36" s="31"/>
      <c r="H36" s="22" t="s">
        <v>9</v>
      </c>
      <c r="I36" s="37"/>
      <c r="J36" s="65" t="s">
        <v>8</v>
      </c>
      <c r="K36" s="31"/>
      <c r="L36" s="66" t="s">
        <v>9</v>
      </c>
      <c r="M36" s="37"/>
      <c r="N36" s="65" t="s">
        <v>8</v>
      </c>
      <c r="O36" s="31"/>
      <c r="P36" s="66" t="s">
        <v>9</v>
      </c>
    </row>
    <row r="37" spans="1:16" ht="18.75" customHeight="1" x14ac:dyDescent="0.2">
      <c r="A37" s="163">
        <v>15</v>
      </c>
      <c r="B37" s="28"/>
      <c r="C37" s="73"/>
      <c r="D37" s="148"/>
      <c r="E37" s="38"/>
      <c r="F37" s="8" t="s">
        <v>8</v>
      </c>
      <c r="G37" s="32"/>
      <c r="H37" s="23" t="s">
        <v>9</v>
      </c>
      <c r="I37" s="38"/>
      <c r="J37" s="63" t="s">
        <v>8</v>
      </c>
      <c r="K37" s="32"/>
      <c r="L37" s="64" t="s">
        <v>9</v>
      </c>
      <c r="M37" s="38"/>
      <c r="N37" s="63" t="s">
        <v>8</v>
      </c>
      <c r="O37" s="32"/>
      <c r="P37" s="64" t="s">
        <v>9</v>
      </c>
    </row>
    <row r="38" spans="1:16" ht="18.75" customHeight="1" thickBot="1" x14ac:dyDescent="0.25">
      <c r="A38" s="163"/>
      <c r="B38" s="26"/>
      <c r="C38" s="71"/>
      <c r="D38" s="146"/>
      <c r="E38" s="36"/>
      <c r="F38" s="9" t="s">
        <v>8</v>
      </c>
      <c r="G38" s="30"/>
      <c r="H38" s="20" t="s">
        <v>9</v>
      </c>
      <c r="I38" s="36"/>
      <c r="J38" s="9" t="s">
        <v>8</v>
      </c>
      <c r="K38" s="30"/>
      <c r="L38" s="20" t="s">
        <v>9</v>
      </c>
      <c r="M38" s="36"/>
      <c r="N38" s="9" t="s">
        <v>8</v>
      </c>
      <c r="O38" s="30"/>
      <c r="P38" s="20" t="s">
        <v>9</v>
      </c>
    </row>
    <row r="39" spans="1:16" ht="18.75" customHeight="1" x14ac:dyDescent="0.2">
      <c r="A39" s="157">
        <v>16</v>
      </c>
      <c r="B39" s="25"/>
      <c r="C39" s="70"/>
      <c r="D39" s="145"/>
      <c r="E39" s="35"/>
      <c r="F39" s="12" t="s">
        <v>8</v>
      </c>
      <c r="G39" s="29"/>
      <c r="H39" s="19" t="s">
        <v>9</v>
      </c>
      <c r="I39" s="35"/>
      <c r="J39" s="61" t="s">
        <v>8</v>
      </c>
      <c r="K39" s="29"/>
      <c r="L39" s="62" t="s">
        <v>9</v>
      </c>
      <c r="M39" s="35"/>
      <c r="N39" s="61" t="s">
        <v>8</v>
      </c>
      <c r="O39" s="29"/>
      <c r="P39" s="62" t="s">
        <v>9</v>
      </c>
    </row>
    <row r="40" spans="1:16" ht="18.75" customHeight="1" thickBot="1" x14ac:dyDescent="0.25">
      <c r="A40" s="158"/>
      <c r="B40" s="27"/>
      <c r="C40" s="72"/>
      <c r="D40" s="147"/>
      <c r="E40" s="37"/>
      <c r="F40" s="21" t="s">
        <v>8</v>
      </c>
      <c r="G40" s="31"/>
      <c r="H40" s="22" t="s">
        <v>9</v>
      </c>
      <c r="I40" s="37"/>
      <c r="J40" s="65" t="s">
        <v>8</v>
      </c>
      <c r="K40" s="31"/>
      <c r="L40" s="66" t="s">
        <v>9</v>
      </c>
      <c r="M40" s="37"/>
      <c r="N40" s="65" t="s">
        <v>8</v>
      </c>
      <c r="O40" s="31"/>
      <c r="P40" s="66" t="s">
        <v>9</v>
      </c>
    </row>
    <row r="41" spans="1:16" ht="18.75" customHeight="1" x14ac:dyDescent="0.2">
      <c r="A41" s="78"/>
      <c r="B41" s="79"/>
      <c r="C41" s="78"/>
      <c r="D41" s="79"/>
      <c r="E41" s="78"/>
      <c r="F41" s="78"/>
      <c r="G41" s="78"/>
      <c r="H41" s="78"/>
      <c r="I41" s="78"/>
      <c r="J41" s="78"/>
      <c r="K41" s="78"/>
      <c r="L41" s="78"/>
      <c r="M41" s="78"/>
      <c r="N41" s="78"/>
      <c r="O41" s="78"/>
      <c r="P41" s="78"/>
    </row>
    <row r="42" spans="1:16" ht="23.25" customHeight="1" thickBot="1" x14ac:dyDescent="0.25">
      <c r="A42" s="77" t="s">
        <v>80</v>
      </c>
    </row>
    <row r="43" spans="1:16" ht="15" customHeight="1" x14ac:dyDescent="0.2">
      <c r="A43" s="151"/>
      <c r="B43" s="57" t="s">
        <v>6</v>
      </c>
      <c r="C43" s="58" t="s">
        <v>64</v>
      </c>
      <c r="D43" s="74" t="s">
        <v>66</v>
      </c>
      <c r="E43" s="153" t="s">
        <v>103</v>
      </c>
      <c r="F43" s="153"/>
      <c r="G43" s="153"/>
      <c r="H43" s="154"/>
      <c r="I43" s="153" t="s">
        <v>104</v>
      </c>
      <c r="J43" s="153"/>
      <c r="K43" s="153"/>
      <c r="L43" s="154"/>
      <c r="M43" s="153" t="s">
        <v>105</v>
      </c>
      <c r="N43" s="153"/>
      <c r="O43" s="153"/>
      <c r="P43" s="154"/>
    </row>
    <row r="44" spans="1:16" ht="15" customHeight="1" thickBot="1" x14ac:dyDescent="0.25">
      <c r="A44" s="152"/>
      <c r="B44" s="60" t="s">
        <v>7</v>
      </c>
      <c r="C44" s="59" t="s">
        <v>65</v>
      </c>
      <c r="D44" s="75" t="s">
        <v>67</v>
      </c>
      <c r="E44" s="155" t="s">
        <v>56</v>
      </c>
      <c r="F44" s="155"/>
      <c r="G44" s="155"/>
      <c r="H44" s="156"/>
      <c r="I44" s="155" t="s">
        <v>56</v>
      </c>
      <c r="J44" s="155"/>
      <c r="K44" s="155"/>
      <c r="L44" s="156"/>
      <c r="M44" s="155" t="s">
        <v>56</v>
      </c>
      <c r="N44" s="155"/>
      <c r="O44" s="155"/>
      <c r="P44" s="156"/>
    </row>
    <row r="45" spans="1:16" ht="18.75" customHeight="1" x14ac:dyDescent="0.2">
      <c r="A45" s="157" t="s">
        <v>98</v>
      </c>
      <c r="B45" s="25"/>
      <c r="C45" s="70"/>
      <c r="D45" s="145"/>
      <c r="E45" s="35"/>
      <c r="F45" s="61" t="s">
        <v>8</v>
      </c>
      <c r="G45" s="29"/>
      <c r="H45" s="62" t="s">
        <v>9</v>
      </c>
      <c r="I45" s="35"/>
      <c r="J45" s="61" t="s">
        <v>8</v>
      </c>
      <c r="K45" s="29"/>
      <c r="L45" s="62" t="s">
        <v>9</v>
      </c>
      <c r="M45" s="35"/>
      <c r="N45" s="61" t="s">
        <v>8</v>
      </c>
      <c r="O45" s="29"/>
      <c r="P45" s="62" t="s">
        <v>9</v>
      </c>
    </row>
    <row r="46" spans="1:16" ht="18.75" customHeight="1" x14ac:dyDescent="0.2">
      <c r="A46" s="159"/>
      <c r="B46" s="26"/>
      <c r="C46" s="71"/>
      <c r="D46" s="146"/>
      <c r="E46" s="36"/>
      <c r="F46" s="9" t="s">
        <v>8</v>
      </c>
      <c r="G46" s="30"/>
      <c r="H46" s="20" t="s">
        <v>9</v>
      </c>
      <c r="I46" s="36"/>
      <c r="J46" s="9" t="s">
        <v>8</v>
      </c>
      <c r="K46" s="30"/>
      <c r="L46" s="20" t="s">
        <v>9</v>
      </c>
      <c r="M46" s="36"/>
      <c r="N46" s="9" t="s">
        <v>8</v>
      </c>
      <c r="O46" s="30"/>
      <c r="P46" s="20" t="s">
        <v>9</v>
      </c>
    </row>
  </sheetData>
  <mergeCells count="31">
    <mergeCell ref="A45:A46"/>
    <mergeCell ref="E44:H44"/>
    <mergeCell ref="I44:L44"/>
    <mergeCell ref="M44:P44"/>
    <mergeCell ref="A43:A44"/>
    <mergeCell ref="E43:H43"/>
    <mergeCell ref="I43:L43"/>
    <mergeCell ref="M43:P43"/>
    <mergeCell ref="E7:H7"/>
    <mergeCell ref="E8:H8"/>
    <mergeCell ref="M7:P7"/>
    <mergeCell ref="M8:P8"/>
    <mergeCell ref="A19:A20"/>
    <mergeCell ref="I7:L7"/>
    <mergeCell ref="I8:L8"/>
    <mergeCell ref="A17:A18"/>
    <mergeCell ref="A9:A10"/>
    <mergeCell ref="A11:A12"/>
    <mergeCell ref="A13:A14"/>
    <mergeCell ref="A15:A16"/>
    <mergeCell ref="A7:A8"/>
    <mergeCell ref="A37:A38"/>
    <mergeCell ref="A39:A40"/>
    <mergeCell ref="A35:A36"/>
    <mergeCell ref="A21:A22"/>
    <mergeCell ref="A23:A24"/>
    <mergeCell ref="A25:A26"/>
    <mergeCell ref="A27:A28"/>
    <mergeCell ref="A29:A30"/>
    <mergeCell ref="A31:A32"/>
    <mergeCell ref="A33:A34"/>
  </mergeCells>
  <phoneticPr fontId="1"/>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46"/>
  <sheetViews>
    <sheetView view="pageBreakPreview" zoomScaleNormal="100" zoomScaleSheetLayoutView="100" workbookViewId="0">
      <selection activeCell="L11" sqref="L11"/>
    </sheetView>
  </sheetViews>
  <sheetFormatPr defaultColWidth="9.109375" defaultRowHeight="13.2" x14ac:dyDescent="0.2"/>
  <cols>
    <col min="1" max="1" width="4.109375" style="112" customWidth="1"/>
    <col min="2" max="2" width="6" style="112" customWidth="1"/>
    <col min="3" max="3" width="2.88671875" style="112" bestFit="1" customWidth="1"/>
    <col min="4" max="4" width="13.109375" style="112" customWidth="1"/>
    <col min="5" max="5" width="10.6640625" style="112" customWidth="1"/>
    <col min="6" max="6" width="6.109375" style="112" customWidth="1"/>
    <col min="7" max="7" width="18.6640625" style="112" customWidth="1"/>
    <col min="8" max="9" width="10.109375" style="112" customWidth="1"/>
    <col min="10" max="16384" width="9.109375" style="112"/>
  </cols>
  <sheetData>
    <row r="1" spans="1:9" ht="27.75" customHeight="1" x14ac:dyDescent="0.2">
      <c r="A1" s="176" t="s">
        <v>100</v>
      </c>
      <c r="B1" s="177"/>
      <c r="C1" s="177"/>
      <c r="D1" s="177"/>
      <c r="E1" s="177"/>
      <c r="F1" s="177"/>
      <c r="G1" s="177"/>
      <c r="H1" s="177"/>
      <c r="I1" s="177"/>
    </row>
    <row r="2" spans="1:9" ht="14.25" customHeight="1" x14ac:dyDescent="0.2">
      <c r="A2" s="177"/>
      <c r="B2" s="177"/>
      <c r="C2" s="177"/>
      <c r="D2" s="177"/>
      <c r="E2" s="177"/>
      <c r="F2" s="177"/>
      <c r="G2" s="177"/>
      <c r="H2" s="177"/>
      <c r="I2" s="177"/>
    </row>
    <row r="3" spans="1:9" ht="21.75" customHeight="1" x14ac:dyDescent="0.2">
      <c r="B3" s="112" t="s">
        <v>0</v>
      </c>
      <c r="C3" s="140"/>
      <c r="D3" s="166" t="str">
        <f>IF('入力用（選手の実績等を入力）'!B2="","",'入力用（選手の実績等を入力）'!B2)</f>
        <v/>
      </c>
      <c r="E3" s="166"/>
      <c r="F3" s="112" t="s">
        <v>81</v>
      </c>
      <c r="G3" s="173" t="str">
        <f>IF('入力用（選手の実績等を入力）'!B3="","",'入力用（選手の実績等を入力）'!B3)</f>
        <v/>
      </c>
      <c r="H3" s="173"/>
      <c r="I3" s="3" t="s">
        <v>82</v>
      </c>
    </row>
    <row r="4" spans="1:9" ht="22.5" customHeight="1" x14ac:dyDescent="0.2">
      <c r="B4" s="178" t="s">
        <v>101</v>
      </c>
      <c r="C4" s="178"/>
      <c r="D4" s="178"/>
      <c r="E4" s="112" t="s">
        <v>102</v>
      </c>
      <c r="G4" s="141"/>
      <c r="H4" s="143" t="str">
        <f>IF('入力用（選手の実績等を入力）'!B4="","",'入力用（選手の実績等を入力）'!B4)</f>
        <v/>
      </c>
      <c r="I4" s="113" t="s">
        <v>82</v>
      </c>
    </row>
    <row r="5" spans="1:9" ht="21.75" customHeight="1" x14ac:dyDescent="0.2"/>
    <row r="6" spans="1:9" x14ac:dyDescent="0.2">
      <c r="A6" s="174" t="s">
        <v>83</v>
      </c>
      <c r="B6" s="179"/>
      <c r="C6" s="175"/>
      <c r="D6" s="174" t="s">
        <v>84</v>
      </c>
      <c r="E6" s="175"/>
      <c r="F6" s="114" t="s">
        <v>85</v>
      </c>
      <c r="G6" s="114" t="s">
        <v>86</v>
      </c>
      <c r="H6" s="174" t="s">
        <v>87</v>
      </c>
      <c r="I6" s="175"/>
    </row>
    <row r="7" spans="1:9" ht="18" customHeight="1" x14ac:dyDescent="0.2">
      <c r="A7" s="180" t="s">
        <v>88</v>
      </c>
      <c r="B7" s="167">
        <v>1</v>
      </c>
      <c r="C7" s="115" t="s">
        <v>89</v>
      </c>
      <c r="D7" s="164" t="str">
        <f>IF('入力用（選手の実績等を入力）'!B9="","",'入力用（選手の実績等を入力）'!B9)</f>
        <v/>
      </c>
      <c r="E7" s="165"/>
      <c r="F7" s="144" t="str">
        <f>IF('入力用（選手の実績等を入力）'!D9="","",'入力用（選手の実績等を入力）'!D9)</f>
        <v/>
      </c>
      <c r="G7" s="144" t="str">
        <f>IF('入力用（選手の実績等を入力）'!C9="","",'入力用（選手の実績等を入力）'!C9)</f>
        <v/>
      </c>
      <c r="H7" s="164" t="str">
        <f>IF('入力用（選手の実績等を入力）'!G9="","","関東予選県"&amp;'入力用（選手の実績等を入力）'!G9&amp;"本")</f>
        <v/>
      </c>
      <c r="I7" s="165"/>
    </row>
    <row r="8" spans="1:9" ht="18" customHeight="1" x14ac:dyDescent="0.2">
      <c r="A8" s="181"/>
      <c r="B8" s="168"/>
      <c r="C8" s="115" t="s">
        <v>90</v>
      </c>
      <c r="D8" s="164" t="str">
        <f>IF('入力用（選手の実績等を入力）'!B10="","",'入力用（選手の実績等を入力）'!B10)</f>
        <v/>
      </c>
      <c r="E8" s="165"/>
      <c r="F8" s="144" t="str">
        <f>IF('入力用（選手の実績等を入力）'!D10="","",'入力用（選手の実績等を入力）'!D10)</f>
        <v/>
      </c>
      <c r="G8" s="144" t="str">
        <f>IF('入力用（選手の実績等を入力）'!C10="","",'入力用（選手の実績等を入力）'!C10)</f>
        <v/>
      </c>
      <c r="H8" s="164" t="str">
        <f>IF('入力用（選手の実績等を入力）'!G10="","","関東予選県"&amp;'入力用（選手の実績等を入力）'!G10&amp;"本")</f>
        <v/>
      </c>
      <c r="I8" s="165"/>
    </row>
    <row r="9" spans="1:9" ht="18" customHeight="1" x14ac:dyDescent="0.2">
      <c r="A9" s="181"/>
      <c r="B9" s="167">
        <v>2</v>
      </c>
      <c r="C9" s="115" t="s">
        <v>89</v>
      </c>
      <c r="D9" s="164" t="str">
        <f>IF('入力用（選手の実績等を入力）'!B11="","",'入力用（選手の実績等を入力）'!B11)</f>
        <v/>
      </c>
      <c r="E9" s="165"/>
      <c r="F9" s="144" t="str">
        <f>IF('入力用（選手の実績等を入力）'!D11="","",'入力用（選手の実績等を入力）'!D11)</f>
        <v/>
      </c>
      <c r="G9" s="144" t="str">
        <f>IF('入力用（選手の実績等を入力）'!C11="","",'入力用（選手の実績等を入力）'!C11)</f>
        <v/>
      </c>
      <c r="H9" s="164" t="str">
        <f>IF('入力用（選手の実績等を入力）'!G11="","","関東予選県"&amp;'入力用（選手の実績等を入力）'!G11&amp;"本")</f>
        <v/>
      </c>
      <c r="I9" s="165"/>
    </row>
    <row r="10" spans="1:9" ht="18" customHeight="1" x14ac:dyDescent="0.2">
      <c r="A10" s="181"/>
      <c r="B10" s="168"/>
      <c r="C10" s="115" t="s">
        <v>90</v>
      </c>
      <c r="D10" s="164" t="str">
        <f>IF('入力用（選手の実績等を入力）'!B12="","",'入力用（選手の実績等を入力）'!B12)</f>
        <v/>
      </c>
      <c r="E10" s="165"/>
      <c r="F10" s="144" t="str">
        <f>IF('入力用（選手の実績等を入力）'!D12="","",'入力用（選手の実績等を入力）'!D12)</f>
        <v/>
      </c>
      <c r="G10" s="144" t="str">
        <f>IF('入力用（選手の実績等を入力）'!C12="","",'入力用（選手の実績等を入力）'!C12)</f>
        <v/>
      </c>
      <c r="H10" s="164" t="str">
        <f>IF('入力用（選手の実績等を入力）'!G12="","","関東予選県"&amp;'入力用（選手の実績等を入力）'!G12&amp;"本")</f>
        <v/>
      </c>
      <c r="I10" s="165"/>
    </row>
    <row r="11" spans="1:9" ht="18" customHeight="1" x14ac:dyDescent="0.2">
      <c r="A11" s="181"/>
      <c r="B11" s="167">
        <v>3</v>
      </c>
      <c r="C11" s="115" t="s">
        <v>89</v>
      </c>
      <c r="D11" s="164" t="str">
        <f>IF('入力用（選手の実績等を入力）'!B13="","",'入力用（選手の実績等を入力）'!B13)</f>
        <v/>
      </c>
      <c r="E11" s="165"/>
      <c r="F11" s="144" t="str">
        <f>IF('入力用（選手の実績等を入力）'!D13="","",'入力用（選手の実績等を入力）'!D13)</f>
        <v/>
      </c>
      <c r="G11" s="144" t="str">
        <f>IF('入力用（選手の実績等を入力）'!C13="","",'入力用（選手の実績等を入力）'!C13)</f>
        <v/>
      </c>
      <c r="H11" s="164" t="str">
        <f>IF('入力用（選手の実績等を入力）'!G13="","","関東予選県"&amp;'入力用（選手の実績等を入力）'!G13&amp;"本")</f>
        <v/>
      </c>
      <c r="I11" s="165"/>
    </row>
    <row r="12" spans="1:9" ht="18" customHeight="1" x14ac:dyDescent="0.2">
      <c r="A12" s="181"/>
      <c r="B12" s="168"/>
      <c r="C12" s="115" t="s">
        <v>90</v>
      </c>
      <c r="D12" s="164" t="str">
        <f>IF('入力用（選手の実績等を入力）'!B14="","",'入力用（選手の実績等を入力）'!B14)</f>
        <v/>
      </c>
      <c r="E12" s="165"/>
      <c r="F12" s="144" t="str">
        <f>IF('入力用（選手の実績等を入力）'!D14="","",'入力用（選手の実績等を入力）'!D14)</f>
        <v/>
      </c>
      <c r="G12" s="144" t="str">
        <f>IF('入力用（選手の実績等を入力）'!C14="","",'入力用（選手の実績等を入力）'!C14)</f>
        <v/>
      </c>
      <c r="H12" s="164" t="str">
        <f>IF('入力用（選手の実績等を入力）'!G14="","","関東予選県"&amp;'入力用（選手の実績等を入力）'!G14&amp;"本")</f>
        <v/>
      </c>
      <c r="I12" s="165"/>
    </row>
    <row r="13" spans="1:9" ht="18" customHeight="1" x14ac:dyDescent="0.2">
      <c r="A13" s="181"/>
      <c r="B13" s="167">
        <v>4</v>
      </c>
      <c r="C13" s="115" t="s">
        <v>89</v>
      </c>
      <c r="D13" s="164" t="str">
        <f>IF('入力用（選手の実績等を入力）'!B15="","",'入力用（選手の実績等を入力）'!B15)</f>
        <v/>
      </c>
      <c r="E13" s="165"/>
      <c r="F13" s="144" t="str">
        <f>IF('入力用（選手の実績等を入力）'!D15="","",'入力用（選手の実績等を入力）'!D15)</f>
        <v/>
      </c>
      <c r="G13" s="144" t="str">
        <f>IF('入力用（選手の実績等を入力）'!C15="","",'入力用（選手の実績等を入力）'!C15)</f>
        <v/>
      </c>
      <c r="H13" s="164" t="str">
        <f>IF('入力用（選手の実績等を入力）'!G15="","","関東予選県"&amp;'入力用（選手の実績等を入力）'!G15&amp;"本")</f>
        <v/>
      </c>
      <c r="I13" s="165"/>
    </row>
    <row r="14" spans="1:9" ht="18" customHeight="1" x14ac:dyDescent="0.2">
      <c r="A14" s="181"/>
      <c r="B14" s="168"/>
      <c r="C14" s="115" t="s">
        <v>90</v>
      </c>
      <c r="D14" s="164" t="str">
        <f>IF('入力用（選手の実績等を入力）'!B16="","",'入力用（選手の実績等を入力）'!B16)</f>
        <v/>
      </c>
      <c r="E14" s="165"/>
      <c r="F14" s="144" t="str">
        <f>IF('入力用（選手の実績等を入力）'!D16="","",'入力用（選手の実績等を入力）'!D16)</f>
        <v/>
      </c>
      <c r="G14" s="144" t="str">
        <f>IF('入力用（選手の実績等を入力）'!C16="","",'入力用（選手の実績等を入力）'!C16)</f>
        <v/>
      </c>
      <c r="H14" s="164" t="str">
        <f>IF('入力用（選手の実績等を入力）'!G16="","","関東予選県"&amp;'入力用（選手の実績等を入力）'!G16&amp;"本")</f>
        <v/>
      </c>
      <c r="I14" s="165"/>
    </row>
    <row r="15" spans="1:9" ht="18" customHeight="1" x14ac:dyDescent="0.2">
      <c r="A15" s="181"/>
      <c r="B15" s="167">
        <v>5</v>
      </c>
      <c r="C15" s="115" t="s">
        <v>89</v>
      </c>
      <c r="D15" s="164" t="str">
        <f>IF('入力用（選手の実績等を入力）'!B17="","",'入力用（選手の実績等を入力）'!B17)</f>
        <v/>
      </c>
      <c r="E15" s="165"/>
      <c r="F15" s="144" t="str">
        <f>IF('入力用（選手の実績等を入力）'!D17="","",'入力用（選手の実績等を入力）'!D17)</f>
        <v/>
      </c>
      <c r="G15" s="144" t="str">
        <f>IF('入力用（選手の実績等を入力）'!C17="","",'入力用（選手の実績等を入力）'!C17)</f>
        <v/>
      </c>
      <c r="H15" s="164" t="str">
        <f>IF('入力用（選手の実績等を入力）'!G17="","","関東予選県"&amp;'入力用（選手の実績等を入力）'!G17&amp;"本")</f>
        <v/>
      </c>
      <c r="I15" s="165"/>
    </row>
    <row r="16" spans="1:9" ht="18" customHeight="1" x14ac:dyDescent="0.2">
      <c r="A16" s="181"/>
      <c r="B16" s="168"/>
      <c r="C16" s="115" t="s">
        <v>90</v>
      </c>
      <c r="D16" s="164" t="str">
        <f>IF('入力用（選手の実績等を入力）'!B18="","",'入力用（選手の実績等を入力）'!B18)</f>
        <v/>
      </c>
      <c r="E16" s="165"/>
      <c r="F16" s="144" t="str">
        <f>IF('入力用（選手の実績等を入力）'!D18="","",'入力用（選手の実績等を入力）'!D18)</f>
        <v/>
      </c>
      <c r="G16" s="144" t="str">
        <f>IF('入力用（選手の実績等を入力）'!C18="","",'入力用（選手の実績等を入力）'!C18)</f>
        <v/>
      </c>
      <c r="H16" s="164" t="str">
        <f>IF('入力用（選手の実績等を入力）'!G18="","","関東予選県"&amp;'入力用（選手の実績等を入力）'!G18&amp;"本")</f>
        <v/>
      </c>
      <c r="I16" s="165"/>
    </row>
    <row r="17" spans="1:9" ht="18" customHeight="1" x14ac:dyDescent="0.2">
      <c r="A17" s="181"/>
      <c r="B17" s="167">
        <v>6</v>
      </c>
      <c r="C17" s="115" t="s">
        <v>89</v>
      </c>
      <c r="D17" s="164" t="str">
        <f>IF('入力用（選手の実績等を入力）'!B19="","",'入力用（選手の実績等を入力）'!B19)</f>
        <v/>
      </c>
      <c r="E17" s="165"/>
      <c r="F17" s="144" t="str">
        <f>IF('入力用（選手の実績等を入力）'!D19="","",'入力用（選手の実績等を入力）'!D19)</f>
        <v/>
      </c>
      <c r="G17" s="144" t="str">
        <f>IF('入力用（選手の実績等を入力）'!C19="","",'入力用（選手の実績等を入力）'!C19)</f>
        <v/>
      </c>
      <c r="H17" s="164" t="str">
        <f>IF('入力用（選手の実績等を入力）'!G19="","","関東予選県"&amp;'入力用（選手の実績等を入力）'!G19&amp;"本")</f>
        <v/>
      </c>
      <c r="I17" s="165"/>
    </row>
    <row r="18" spans="1:9" ht="18" customHeight="1" x14ac:dyDescent="0.2">
      <c r="A18" s="181"/>
      <c r="B18" s="168"/>
      <c r="C18" s="115" t="s">
        <v>90</v>
      </c>
      <c r="D18" s="164" t="str">
        <f>IF('入力用（選手の実績等を入力）'!B20="","",'入力用（選手の実績等を入力）'!B20)</f>
        <v/>
      </c>
      <c r="E18" s="165"/>
      <c r="F18" s="144" t="str">
        <f>IF('入力用（選手の実績等を入力）'!D20="","",'入力用（選手の実績等を入力）'!D20)</f>
        <v/>
      </c>
      <c r="G18" s="144" t="str">
        <f>IF('入力用（選手の実績等を入力）'!C20="","",'入力用（選手の実績等を入力）'!C20)</f>
        <v/>
      </c>
      <c r="H18" s="164" t="str">
        <f>IF('入力用（選手の実績等を入力）'!G20="","","関東予選県"&amp;'入力用（選手の実績等を入力）'!G20&amp;"本")</f>
        <v/>
      </c>
      <c r="I18" s="165"/>
    </row>
    <row r="19" spans="1:9" ht="18" customHeight="1" x14ac:dyDescent="0.2">
      <c r="A19" s="181"/>
      <c r="B19" s="167">
        <v>7</v>
      </c>
      <c r="C19" s="115" t="s">
        <v>89</v>
      </c>
      <c r="D19" s="164" t="str">
        <f>IF('入力用（選手の実績等を入力）'!B21="","",'入力用（選手の実績等を入力）'!B21)</f>
        <v/>
      </c>
      <c r="E19" s="165"/>
      <c r="F19" s="144" t="str">
        <f>IF('入力用（選手の実績等を入力）'!D21="","",'入力用（選手の実績等を入力）'!D21)</f>
        <v/>
      </c>
      <c r="G19" s="144" t="str">
        <f>IF('入力用（選手の実績等を入力）'!C21="","",'入力用（選手の実績等を入力）'!C21)</f>
        <v/>
      </c>
      <c r="H19" s="164" t="str">
        <f>IF('入力用（選手の実績等を入力）'!G21="","","関東予選県"&amp;'入力用（選手の実績等を入力）'!G21&amp;"本")</f>
        <v/>
      </c>
      <c r="I19" s="165"/>
    </row>
    <row r="20" spans="1:9" ht="18" customHeight="1" x14ac:dyDescent="0.2">
      <c r="A20" s="181"/>
      <c r="B20" s="168"/>
      <c r="C20" s="115" t="s">
        <v>90</v>
      </c>
      <c r="D20" s="164" t="str">
        <f>IF('入力用（選手の実績等を入力）'!B22="","",'入力用（選手の実績等を入力）'!B22)</f>
        <v/>
      </c>
      <c r="E20" s="165"/>
      <c r="F20" s="144" t="str">
        <f>IF('入力用（選手の実績等を入力）'!D22="","",'入力用（選手の実績等を入力）'!D22)</f>
        <v/>
      </c>
      <c r="G20" s="144" t="str">
        <f>IF('入力用（選手の実績等を入力）'!C22="","",'入力用（選手の実績等を入力）'!C22)</f>
        <v/>
      </c>
      <c r="H20" s="164" t="str">
        <f>IF('入力用（選手の実績等を入力）'!G22="","","関東予選県"&amp;'入力用（選手の実績等を入力）'!G22&amp;"本")</f>
        <v/>
      </c>
      <c r="I20" s="165"/>
    </row>
    <row r="21" spans="1:9" ht="18" customHeight="1" x14ac:dyDescent="0.2">
      <c r="A21" s="181"/>
      <c r="B21" s="167">
        <v>8</v>
      </c>
      <c r="C21" s="115" t="s">
        <v>89</v>
      </c>
      <c r="D21" s="164" t="str">
        <f>IF('入力用（選手の実績等を入力）'!B23="","",'入力用（選手の実績等を入力）'!B23)</f>
        <v/>
      </c>
      <c r="E21" s="165"/>
      <c r="F21" s="144" t="str">
        <f>IF('入力用（選手の実績等を入力）'!D23="","",'入力用（選手の実績等を入力）'!D23)</f>
        <v/>
      </c>
      <c r="G21" s="144" t="str">
        <f>IF('入力用（選手の実績等を入力）'!C23="","",'入力用（選手の実績等を入力）'!C23)</f>
        <v/>
      </c>
      <c r="H21" s="164" t="str">
        <f>IF('入力用（選手の実績等を入力）'!G23="","","関東予選県"&amp;'入力用（選手の実績等を入力）'!G23&amp;"本")</f>
        <v/>
      </c>
      <c r="I21" s="165"/>
    </row>
    <row r="22" spans="1:9" ht="18" customHeight="1" x14ac:dyDescent="0.2">
      <c r="A22" s="181"/>
      <c r="B22" s="168"/>
      <c r="C22" s="115" t="s">
        <v>90</v>
      </c>
      <c r="D22" s="164" t="str">
        <f>IF('入力用（選手の実績等を入力）'!B24="","",'入力用（選手の実績等を入力）'!B24)</f>
        <v/>
      </c>
      <c r="E22" s="165"/>
      <c r="F22" s="144" t="str">
        <f>IF('入力用（選手の実績等を入力）'!D24="","",'入力用（選手の実績等を入力）'!D24)</f>
        <v/>
      </c>
      <c r="G22" s="144" t="str">
        <f>IF('入力用（選手の実績等を入力）'!C24="","",'入力用（選手の実績等を入力）'!C24)</f>
        <v/>
      </c>
      <c r="H22" s="164" t="str">
        <f>IF('入力用（選手の実績等を入力）'!G24="","","関東予選県"&amp;'入力用（選手の実績等を入力）'!G24&amp;"本")</f>
        <v/>
      </c>
      <c r="I22" s="165"/>
    </row>
    <row r="23" spans="1:9" ht="18" customHeight="1" x14ac:dyDescent="0.2">
      <c r="A23" s="181"/>
      <c r="B23" s="167">
        <v>9</v>
      </c>
      <c r="C23" s="115" t="s">
        <v>89</v>
      </c>
      <c r="D23" s="164" t="str">
        <f>IF('入力用（選手の実績等を入力）'!B25="","",'入力用（選手の実績等を入力）'!B25)</f>
        <v/>
      </c>
      <c r="E23" s="165"/>
      <c r="F23" s="144" t="str">
        <f>IF('入力用（選手の実績等を入力）'!D25="","",'入力用（選手の実績等を入力）'!D25)</f>
        <v/>
      </c>
      <c r="G23" s="144" t="str">
        <f>IF('入力用（選手の実績等を入力）'!C25="","",'入力用（選手の実績等を入力）'!C25)</f>
        <v/>
      </c>
      <c r="H23" s="164" t="str">
        <f>IF('入力用（選手の実績等を入力）'!G25="","","関東予選県"&amp;'入力用（選手の実績等を入力）'!G25&amp;"本")</f>
        <v/>
      </c>
      <c r="I23" s="165"/>
    </row>
    <row r="24" spans="1:9" ht="18" customHeight="1" x14ac:dyDescent="0.2">
      <c r="A24" s="181"/>
      <c r="B24" s="168"/>
      <c r="C24" s="115" t="s">
        <v>90</v>
      </c>
      <c r="D24" s="164" t="str">
        <f>IF('入力用（選手の実績等を入力）'!B26="","",'入力用（選手の実績等を入力）'!B26)</f>
        <v/>
      </c>
      <c r="E24" s="165"/>
      <c r="F24" s="144" t="str">
        <f>IF('入力用（選手の実績等を入力）'!D26="","",'入力用（選手の実績等を入力）'!D26)</f>
        <v/>
      </c>
      <c r="G24" s="144" t="str">
        <f>IF('入力用（選手の実績等を入力）'!C26="","",'入力用（選手の実績等を入力）'!C26)</f>
        <v/>
      </c>
      <c r="H24" s="164" t="str">
        <f>IF('入力用（選手の実績等を入力）'!G26="","","関東予選県"&amp;'入力用（選手の実績等を入力）'!G26&amp;"本")</f>
        <v/>
      </c>
      <c r="I24" s="165"/>
    </row>
    <row r="25" spans="1:9" ht="18" customHeight="1" x14ac:dyDescent="0.2">
      <c r="A25" s="181"/>
      <c r="B25" s="167">
        <v>10</v>
      </c>
      <c r="C25" s="115" t="s">
        <v>89</v>
      </c>
      <c r="D25" s="164" t="str">
        <f>IF('入力用（選手の実績等を入力）'!B27="","",'入力用（選手の実績等を入力）'!B27)</f>
        <v/>
      </c>
      <c r="E25" s="165"/>
      <c r="F25" s="144" t="str">
        <f>IF('入力用（選手の実績等を入力）'!D27="","",'入力用（選手の実績等を入力）'!D27)</f>
        <v/>
      </c>
      <c r="G25" s="144" t="str">
        <f>IF('入力用（選手の実績等を入力）'!C27="","",'入力用（選手の実績等を入力）'!C27)</f>
        <v/>
      </c>
      <c r="H25" s="164" t="str">
        <f>IF('入力用（選手の実績等を入力）'!G27="","","関東予選県"&amp;'入力用（選手の実績等を入力）'!G27&amp;"本")</f>
        <v/>
      </c>
      <c r="I25" s="165"/>
    </row>
    <row r="26" spans="1:9" ht="18" customHeight="1" x14ac:dyDescent="0.2">
      <c r="A26" s="181"/>
      <c r="B26" s="168"/>
      <c r="C26" s="115" t="s">
        <v>90</v>
      </c>
      <c r="D26" s="164" t="str">
        <f>IF('入力用（選手の実績等を入力）'!B28="","",'入力用（選手の実績等を入力）'!B28)</f>
        <v/>
      </c>
      <c r="E26" s="165"/>
      <c r="F26" s="144" t="str">
        <f>IF('入力用（選手の実績等を入力）'!D28="","",'入力用（選手の実績等を入力）'!D28)</f>
        <v/>
      </c>
      <c r="G26" s="144" t="str">
        <f>IF('入力用（選手の実績等を入力）'!C28="","",'入力用（選手の実績等を入力）'!C28)</f>
        <v/>
      </c>
      <c r="H26" s="164" t="str">
        <f>IF('入力用（選手の実績等を入力）'!G28="","","関東予選県"&amp;'入力用（選手の実績等を入力）'!G28&amp;"本")</f>
        <v/>
      </c>
      <c r="I26" s="165"/>
    </row>
    <row r="27" spans="1:9" ht="18" customHeight="1" x14ac:dyDescent="0.2">
      <c r="A27" s="181"/>
      <c r="B27" s="167">
        <v>11</v>
      </c>
      <c r="C27" s="115" t="s">
        <v>89</v>
      </c>
      <c r="D27" s="164" t="str">
        <f>IF('入力用（選手の実績等を入力）'!B29="","",'入力用（選手の実績等を入力）'!B29)</f>
        <v/>
      </c>
      <c r="E27" s="165"/>
      <c r="F27" s="144" t="str">
        <f>IF('入力用（選手の実績等を入力）'!D29="","",'入力用（選手の実績等を入力）'!D29)</f>
        <v/>
      </c>
      <c r="G27" s="144" t="str">
        <f>IF('入力用（選手の実績等を入力）'!C29="","",'入力用（選手の実績等を入力）'!C29)</f>
        <v/>
      </c>
      <c r="H27" s="164" t="str">
        <f>IF('入力用（選手の実績等を入力）'!G29="","","関東予選県"&amp;'入力用（選手の実績等を入力）'!G29&amp;"本")</f>
        <v/>
      </c>
      <c r="I27" s="165"/>
    </row>
    <row r="28" spans="1:9" ht="18" customHeight="1" x14ac:dyDescent="0.2">
      <c r="A28" s="181"/>
      <c r="B28" s="168"/>
      <c r="C28" s="115" t="s">
        <v>90</v>
      </c>
      <c r="D28" s="164" t="str">
        <f>IF('入力用（選手の実績等を入力）'!B30="","",'入力用（選手の実績等を入力）'!B30)</f>
        <v/>
      </c>
      <c r="E28" s="165"/>
      <c r="F28" s="144" t="str">
        <f>IF('入力用（選手の実績等を入力）'!D30="","",'入力用（選手の実績等を入力）'!D30)</f>
        <v/>
      </c>
      <c r="G28" s="144" t="str">
        <f>IF('入力用（選手の実績等を入力）'!C30="","",'入力用（選手の実績等を入力）'!C30)</f>
        <v/>
      </c>
      <c r="H28" s="164" t="str">
        <f>IF('入力用（選手の実績等を入力）'!G30="","","関東予選県"&amp;'入力用（選手の実績等を入力）'!G30&amp;"本")</f>
        <v/>
      </c>
      <c r="I28" s="165"/>
    </row>
    <row r="29" spans="1:9" ht="18" customHeight="1" x14ac:dyDescent="0.2">
      <c r="A29" s="181"/>
      <c r="B29" s="167">
        <v>12</v>
      </c>
      <c r="C29" s="115" t="s">
        <v>89</v>
      </c>
      <c r="D29" s="164" t="str">
        <f>IF('入力用（選手の実績等を入力）'!B31="","",'入力用（選手の実績等を入力）'!B31)</f>
        <v/>
      </c>
      <c r="E29" s="165"/>
      <c r="F29" s="144" t="str">
        <f>IF('入力用（選手の実績等を入力）'!D31="","",'入力用（選手の実績等を入力）'!D31)</f>
        <v/>
      </c>
      <c r="G29" s="144" t="str">
        <f>IF('入力用（選手の実績等を入力）'!C31="","",'入力用（選手の実績等を入力）'!C31)</f>
        <v/>
      </c>
      <c r="H29" s="164" t="str">
        <f>IF('入力用（選手の実績等を入力）'!G31="","","関東予選県"&amp;'入力用（選手の実績等を入力）'!G31&amp;"本")</f>
        <v/>
      </c>
      <c r="I29" s="165"/>
    </row>
    <row r="30" spans="1:9" ht="18" customHeight="1" x14ac:dyDescent="0.2">
      <c r="A30" s="181"/>
      <c r="B30" s="168"/>
      <c r="C30" s="115" t="s">
        <v>90</v>
      </c>
      <c r="D30" s="164" t="str">
        <f>IF('入力用（選手の実績等を入力）'!B32="","",'入力用（選手の実績等を入力）'!B32)</f>
        <v/>
      </c>
      <c r="E30" s="165"/>
      <c r="F30" s="144" t="str">
        <f>IF('入力用（選手の実績等を入力）'!D32="","",'入力用（選手の実績等を入力）'!D32)</f>
        <v/>
      </c>
      <c r="G30" s="144" t="str">
        <f>IF('入力用（選手の実績等を入力）'!C32="","",'入力用（選手の実績等を入力）'!C32)</f>
        <v/>
      </c>
      <c r="H30" s="164" t="str">
        <f>IF('入力用（選手の実績等を入力）'!G32="","","関東予選県"&amp;'入力用（選手の実績等を入力）'!G32&amp;"本")</f>
        <v/>
      </c>
      <c r="I30" s="165"/>
    </row>
    <row r="31" spans="1:9" ht="18" customHeight="1" x14ac:dyDescent="0.2">
      <c r="A31" s="181"/>
      <c r="B31" s="167">
        <v>13</v>
      </c>
      <c r="C31" s="115" t="s">
        <v>89</v>
      </c>
      <c r="D31" s="164" t="str">
        <f>IF('入力用（選手の実績等を入力）'!B33="","",'入力用（選手の実績等を入力）'!B33)</f>
        <v/>
      </c>
      <c r="E31" s="165"/>
      <c r="F31" s="144" t="str">
        <f>IF('入力用（選手の実績等を入力）'!D33="","",'入力用（選手の実績等を入力）'!D33)</f>
        <v/>
      </c>
      <c r="G31" s="144" t="str">
        <f>IF('入力用（選手の実績等を入力）'!C33="","",'入力用（選手の実績等を入力）'!C33)</f>
        <v/>
      </c>
      <c r="H31" s="164" t="str">
        <f>IF('入力用（選手の実績等を入力）'!G33="","","関東予選県"&amp;'入力用（選手の実績等を入力）'!G33&amp;"本")</f>
        <v/>
      </c>
      <c r="I31" s="165"/>
    </row>
    <row r="32" spans="1:9" ht="18" customHeight="1" x14ac:dyDescent="0.2">
      <c r="A32" s="181"/>
      <c r="B32" s="168"/>
      <c r="C32" s="115" t="s">
        <v>90</v>
      </c>
      <c r="D32" s="164" t="str">
        <f>IF('入力用（選手の実績等を入力）'!B34="","",'入力用（選手の実績等を入力）'!B34)</f>
        <v/>
      </c>
      <c r="E32" s="165"/>
      <c r="F32" s="144" t="str">
        <f>IF('入力用（選手の実績等を入力）'!D34="","",'入力用（選手の実績等を入力）'!D34)</f>
        <v/>
      </c>
      <c r="G32" s="144" t="str">
        <f>IF('入力用（選手の実績等を入力）'!C34="","",'入力用（選手の実績等を入力）'!C34)</f>
        <v/>
      </c>
      <c r="H32" s="164" t="str">
        <f>IF('入力用（選手の実績等を入力）'!G34="","","関東予選県"&amp;'入力用（選手の実績等を入力）'!G34&amp;"本")</f>
        <v/>
      </c>
      <c r="I32" s="165"/>
    </row>
    <row r="33" spans="1:9" ht="18" customHeight="1" x14ac:dyDescent="0.2">
      <c r="A33" s="181"/>
      <c r="B33" s="167">
        <v>14</v>
      </c>
      <c r="C33" s="115" t="s">
        <v>89</v>
      </c>
      <c r="D33" s="164" t="str">
        <f>IF('入力用（選手の実績等を入力）'!B35="","",'入力用（選手の実績等を入力）'!B35)</f>
        <v/>
      </c>
      <c r="E33" s="165"/>
      <c r="F33" s="144" t="str">
        <f>IF('入力用（選手の実績等を入力）'!D35="","",'入力用（選手の実績等を入力）'!D35)</f>
        <v/>
      </c>
      <c r="G33" s="144" t="str">
        <f>IF('入力用（選手の実績等を入力）'!C35="","",'入力用（選手の実績等を入力）'!C35)</f>
        <v/>
      </c>
      <c r="H33" s="164" t="str">
        <f>IF('入力用（選手の実績等を入力）'!G35="","","関東予選県"&amp;'入力用（選手の実績等を入力）'!G35&amp;"本")</f>
        <v/>
      </c>
      <c r="I33" s="165"/>
    </row>
    <row r="34" spans="1:9" ht="18" customHeight="1" x14ac:dyDescent="0.2">
      <c r="A34" s="181"/>
      <c r="B34" s="168"/>
      <c r="C34" s="115" t="s">
        <v>90</v>
      </c>
      <c r="D34" s="164" t="str">
        <f>IF('入力用（選手の実績等を入力）'!B36="","",'入力用（選手の実績等を入力）'!B36)</f>
        <v/>
      </c>
      <c r="E34" s="165"/>
      <c r="F34" s="144" t="str">
        <f>IF('入力用（選手の実績等を入力）'!D36="","",'入力用（選手の実績等を入力）'!D36)</f>
        <v/>
      </c>
      <c r="G34" s="144" t="str">
        <f>IF('入力用（選手の実績等を入力）'!C36="","",'入力用（選手の実績等を入力）'!C36)</f>
        <v/>
      </c>
      <c r="H34" s="164" t="str">
        <f>IF('入力用（選手の実績等を入力）'!G36="","","関東予選県"&amp;'入力用（選手の実績等を入力）'!G36&amp;"本")</f>
        <v/>
      </c>
      <c r="I34" s="165"/>
    </row>
    <row r="35" spans="1:9" ht="18" customHeight="1" x14ac:dyDescent="0.2">
      <c r="A35" s="181"/>
      <c r="B35" s="167">
        <v>15</v>
      </c>
      <c r="C35" s="115" t="s">
        <v>89</v>
      </c>
      <c r="D35" s="164" t="str">
        <f>IF('入力用（選手の実績等を入力）'!B37="","",'入力用（選手の実績等を入力）'!B37)</f>
        <v/>
      </c>
      <c r="E35" s="165"/>
      <c r="F35" s="144" t="str">
        <f>IF('入力用（選手の実績等を入力）'!D37="","",'入力用（選手の実績等を入力）'!D37)</f>
        <v/>
      </c>
      <c r="G35" s="144" t="str">
        <f>IF('入力用（選手の実績等を入力）'!C37="","",'入力用（選手の実績等を入力）'!C37)</f>
        <v/>
      </c>
      <c r="H35" s="164" t="str">
        <f>IF('入力用（選手の実績等を入力）'!G37="","","関東予選県"&amp;'入力用（選手の実績等を入力）'!G37&amp;"本")</f>
        <v/>
      </c>
      <c r="I35" s="165"/>
    </row>
    <row r="36" spans="1:9" ht="18" customHeight="1" x14ac:dyDescent="0.2">
      <c r="A36" s="181"/>
      <c r="B36" s="168"/>
      <c r="C36" s="115" t="s">
        <v>90</v>
      </c>
      <c r="D36" s="164" t="str">
        <f>IF('入力用（選手の実績等を入力）'!B38="","",'入力用（選手の実績等を入力）'!B38)</f>
        <v/>
      </c>
      <c r="E36" s="165"/>
      <c r="F36" s="144" t="str">
        <f>IF('入力用（選手の実績等を入力）'!D38="","",'入力用（選手の実績等を入力）'!D38)</f>
        <v/>
      </c>
      <c r="G36" s="144" t="str">
        <f>IF('入力用（選手の実績等を入力）'!C38="","",'入力用（選手の実績等を入力）'!C38)</f>
        <v/>
      </c>
      <c r="H36" s="164" t="str">
        <f>IF('入力用（選手の実績等を入力）'!G38="","","関東予選県"&amp;'入力用（選手の実績等を入力）'!G38&amp;"本")</f>
        <v/>
      </c>
      <c r="I36" s="165"/>
    </row>
    <row r="37" spans="1:9" ht="18" customHeight="1" x14ac:dyDescent="0.2">
      <c r="A37" s="181"/>
      <c r="B37" s="167">
        <v>16</v>
      </c>
      <c r="C37" s="115" t="s">
        <v>89</v>
      </c>
      <c r="D37" s="164" t="str">
        <f>IF('入力用（選手の実績等を入力）'!B39="","",'入力用（選手の実績等を入力）'!B39)</f>
        <v/>
      </c>
      <c r="E37" s="165"/>
      <c r="F37" s="144" t="str">
        <f>IF('入力用（選手の実績等を入力）'!D39="","",'入力用（選手の実績等を入力）'!D39)</f>
        <v/>
      </c>
      <c r="G37" s="144" t="str">
        <f>IF('入力用（選手の実績等を入力）'!C39="","",'入力用（選手の実績等を入力）'!C39)</f>
        <v/>
      </c>
      <c r="H37" s="164" t="str">
        <f>IF('入力用（選手の実績等を入力）'!G39="","","関東予選県"&amp;'入力用（選手の実績等を入力）'!G39&amp;"本")</f>
        <v/>
      </c>
      <c r="I37" s="165"/>
    </row>
    <row r="38" spans="1:9" ht="18" customHeight="1" x14ac:dyDescent="0.2">
      <c r="A38" s="181"/>
      <c r="B38" s="168"/>
      <c r="C38" s="115" t="s">
        <v>90</v>
      </c>
      <c r="D38" s="164" t="str">
        <f>IF('入力用（選手の実績等を入力）'!B40="","",'入力用（選手の実績等を入力）'!B40)</f>
        <v/>
      </c>
      <c r="E38" s="165"/>
      <c r="F38" s="144" t="str">
        <f>IF('入力用（選手の実績等を入力）'!D40="","",'入力用（選手の実績等を入力）'!D40)</f>
        <v/>
      </c>
      <c r="G38" s="144" t="str">
        <f>IF('入力用（選手の実績等を入力）'!C40="","",'入力用（選手の実績等を入力）'!C40)</f>
        <v/>
      </c>
      <c r="H38" s="164" t="str">
        <f>IF('入力用（選手の実績等を入力）'!G40="","","関東予選県"&amp;'入力用（選手の実績等を入力）'!G40&amp;"本")</f>
        <v/>
      </c>
      <c r="I38" s="165"/>
    </row>
    <row r="39" spans="1:9" ht="18" customHeight="1" x14ac:dyDescent="0.2">
      <c r="A39" s="169" t="s">
        <v>91</v>
      </c>
      <c r="B39" s="170"/>
      <c r="C39" s="115" t="s">
        <v>89</v>
      </c>
      <c r="D39" s="164" t="str">
        <f>IF('入力用（選手の実績等を入力）'!B45="","",'入力用（選手の実績等を入力）'!B45)</f>
        <v/>
      </c>
      <c r="E39" s="165"/>
      <c r="F39" s="144" t="str">
        <f>IF('入力用（選手の実績等を入力）'!D45="","",'入力用（選手の実績等を入力）'!D45)</f>
        <v/>
      </c>
      <c r="G39" s="144" t="str">
        <f>IF('入力用（選手の実績等を入力）'!C45="","",'入力用（選手の実績等を入力）'!C45)</f>
        <v/>
      </c>
      <c r="H39" s="164" t="str">
        <f>IF('入力用（選手の実績等を入力）'!G45="","","関東予選県"&amp;'入力用（選手の実績等を入力）'!G45&amp;"本")</f>
        <v/>
      </c>
      <c r="I39" s="165"/>
    </row>
    <row r="40" spans="1:9" ht="18" customHeight="1" x14ac:dyDescent="0.2">
      <c r="A40" s="171"/>
      <c r="B40" s="172"/>
      <c r="C40" s="115" t="s">
        <v>90</v>
      </c>
      <c r="D40" s="164" t="str">
        <f>IF('入力用（選手の実績等を入力）'!B46="","",'入力用（選手の実績等を入力）'!B46)</f>
        <v/>
      </c>
      <c r="E40" s="165"/>
      <c r="F40" s="144" t="str">
        <f>IF('入力用（選手の実績等を入力）'!D46="","",'入力用（選手の実績等を入力）'!D46)</f>
        <v/>
      </c>
      <c r="G40" s="144" t="str">
        <f>IF('入力用（選手の実績等を入力）'!C46="","",'入力用（選手の実績等を入力）'!C46)</f>
        <v/>
      </c>
      <c r="H40" s="164" t="str">
        <f>IF('入力用（選手の実績等を入力）'!G46="","","関東予選県"&amp;'入力用（選手の実績等を入力）'!G46&amp;"本")</f>
        <v/>
      </c>
      <c r="I40" s="165"/>
    </row>
    <row r="41" spans="1:9" ht="18" customHeight="1" x14ac:dyDescent="0.2">
      <c r="A41" s="1"/>
      <c r="B41" s="1"/>
      <c r="C41" s="1"/>
    </row>
    <row r="42" spans="1:9" ht="18" customHeight="1" x14ac:dyDescent="0.2">
      <c r="A42" s="142"/>
      <c r="B42" s="142"/>
      <c r="C42" s="142"/>
      <c r="D42" s="1"/>
      <c r="E42" s="1"/>
      <c r="F42" s="1"/>
      <c r="G42" s="1"/>
      <c r="H42" s="1"/>
      <c r="I42" s="1"/>
    </row>
    <row r="43" spans="1:9" ht="18" customHeight="1" x14ac:dyDescent="0.2">
      <c r="A43" s="142"/>
      <c r="B43" s="142"/>
      <c r="C43" s="142"/>
      <c r="D43" s="1"/>
      <c r="E43" s="1"/>
      <c r="F43" s="1"/>
      <c r="G43" s="1"/>
      <c r="H43" s="1"/>
      <c r="I43" s="1"/>
    </row>
    <row r="44" spans="1:9" ht="18" customHeight="1" x14ac:dyDescent="0.2">
      <c r="A44" s="142"/>
      <c r="B44" s="142"/>
      <c r="C44" s="142"/>
      <c r="D44" s="1"/>
      <c r="E44" s="1"/>
      <c r="F44" s="1"/>
      <c r="G44" s="1"/>
      <c r="H44" s="1"/>
      <c r="I44" s="1"/>
    </row>
    <row r="45" spans="1:9" ht="18" customHeight="1" x14ac:dyDescent="0.2">
      <c r="A45" s="142"/>
      <c r="B45" s="142"/>
      <c r="C45" s="142"/>
      <c r="D45" s="1"/>
      <c r="E45" s="1"/>
      <c r="F45" s="1"/>
      <c r="G45" s="1"/>
      <c r="H45" s="1"/>
      <c r="I45" s="1"/>
    </row>
    <row r="46" spans="1:9" ht="18" customHeight="1" x14ac:dyDescent="0.2">
      <c r="A46" s="142"/>
      <c r="B46" s="142"/>
      <c r="C46" s="142"/>
      <c r="D46" s="1"/>
      <c r="E46" s="1"/>
      <c r="F46" s="1"/>
      <c r="G46" s="1"/>
      <c r="H46" s="1"/>
      <c r="I46" s="1"/>
    </row>
  </sheetData>
  <mergeCells count="93">
    <mergeCell ref="H16:I16"/>
    <mergeCell ref="H39:I39"/>
    <mergeCell ref="H19:I19"/>
    <mergeCell ref="H20:I20"/>
    <mergeCell ref="H21:I21"/>
    <mergeCell ref="H34:I34"/>
    <mergeCell ref="H23:I23"/>
    <mergeCell ref="H24:I24"/>
    <mergeCell ref="H25:I25"/>
    <mergeCell ref="H26:I26"/>
    <mergeCell ref="H27:I27"/>
    <mergeCell ref="H28:I28"/>
    <mergeCell ref="H29:I29"/>
    <mergeCell ref="H30:I30"/>
    <mergeCell ref="H31:I31"/>
    <mergeCell ref="H32:I32"/>
    <mergeCell ref="H11:I11"/>
    <mergeCell ref="H12:I12"/>
    <mergeCell ref="H13:I13"/>
    <mergeCell ref="H14:I14"/>
    <mergeCell ref="H15:I15"/>
    <mergeCell ref="H6:I6"/>
    <mergeCell ref="H7:I7"/>
    <mergeCell ref="H8:I8"/>
    <mergeCell ref="H9:I9"/>
    <mergeCell ref="H10:I10"/>
    <mergeCell ref="H17:I17"/>
    <mergeCell ref="D23:E23"/>
    <mergeCell ref="D36:E36"/>
    <mergeCell ref="D25:E25"/>
    <mergeCell ref="D26:E26"/>
    <mergeCell ref="D27:E27"/>
    <mergeCell ref="D28:E28"/>
    <mergeCell ref="D29:E29"/>
    <mergeCell ref="D30:E30"/>
    <mergeCell ref="D31:E31"/>
    <mergeCell ref="D32:E32"/>
    <mergeCell ref="D33:E33"/>
    <mergeCell ref="D34:E34"/>
    <mergeCell ref="D35:E35"/>
    <mergeCell ref="H33:I33"/>
    <mergeCell ref="H18:I18"/>
    <mergeCell ref="D7:E7"/>
    <mergeCell ref="D8:E8"/>
    <mergeCell ref="D9:E9"/>
    <mergeCell ref="D10:E10"/>
    <mergeCell ref="D11:E11"/>
    <mergeCell ref="D22:E22"/>
    <mergeCell ref="D37:E37"/>
    <mergeCell ref="D38:E38"/>
    <mergeCell ref="D39:E39"/>
    <mergeCell ref="H35:I35"/>
    <mergeCell ref="H36:I36"/>
    <mergeCell ref="H37:I37"/>
    <mergeCell ref="H38:I38"/>
    <mergeCell ref="H22:I22"/>
    <mergeCell ref="D17:E17"/>
    <mergeCell ref="D18:E18"/>
    <mergeCell ref="D19:E19"/>
    <mergeCell ref="D20:E20"/>
    <mergeCell ref="D21:E21"/>
    <mergeCell ref="A1:I2"/>
    <mergeCell ref="B4:D4"/>
    <mergeCell ref="A6:C6"/>
    <mergeCell ref="A7:A38"/>
    <mergeCell ref="B7:B8"/>
    <mergeCell ref="B9:B10"/>
    <mergeCell ref="B11:B12"/>
    <mergeCell ref="B13:B14"/>
    <mergeCell ref="B15:B16"/>
    <mergeCell ref="B17:B18"/>
    <mergeCell ref="B19:B20"/>
    <mergeCell ref="B21:B22"/>
    <mergeCell ref="B23:B24"/>
    <mergeCell ref="B25:B26"/>
    <mergeCell ref="B27:B28"/>
    <mergeCell ref="B29:B30"/>
    <mergeCell ref="D40:E40"/>
    <mergeCell ref="H40:I40"/>
    <mergeCell ref="D3:E3"/>
    <mergeCell ref="B31:B32"/>
    <mergeCell ref="B33:B34"/>
    <mergeCell ref="B35:B36"/>
    <mergeCell ref="B37:B38"/>
    <mergeCell ref="A39:B40"/>
    <mergeCell ref="G3:H3"/>
    <mergeCell ref="D6:E6"/>
    <mergeCell ref="D12:E12"/>
    <mergeCell ref="D24:E24"/>
    <mergeCell ref="D13:E13"/>
    <mergeCell ref="D14:E14"/>
    <mergeCell ref="D15:E15"/>
    <mergeCell ref="D16:E16"/>
  </mergeCells>
  <phoneticPr fontId="16"/>
  <pageMargins left="0.94488188976377963" right="0.27559055118110237" top="0.27559055118110237" bottom="0.19685039370078741" header="0.51181102362204722" footer="0.5511811023622047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9"/>
  <sheetViews>
    <sheetView view="pageBreakPreview" zoomScaleNormal="100" zoomScaleSheetLayoutView="100" workbookViewId="0">
      <pane xSplit="4" ySplit="1" topLeftCell="E2" activePane="bottomRight" state="frozen"/>
      <selection pane="topRight" activeCell="G1" sqref="G1"/>
      <selection pane="bottomLeft" activeCell="A2" sqref="A2"/>
      <selection pane="bottomRight" activeCell="B4" sqref="B4"/>
    </sheetView>
  </sheetViews>
  <sheetFormatPr defaultColWidth="9" defaultRowHeight="13.2" x14ac:dyDescent="0.2"/>
  <cols>
    <col min="1" max="2" width="12.44140625" style="80" customWidth="1"/>
    <col min="3" max="4" width="7.44140625" style="80" customWidth="1"/>
    <col min="5" max="12" width="5" style="80" customWidth="1"/>
    <col min="13" max="13" width="5" style="93" customWidth="1"/>
    <col min="14" max="15" width="5" style="80" customWidth="1"/>
    <col min="16" max="16" width="5" style="93" customWidth="1"/>
    <col min="17" max="18" width="5" style="80" customWidth="1"/>
    <col min="19" max="20" width="5" style="93" customWidth="1"/>
    <col min="21" max="16384" width="9" style="80"/>
  </cols>
  <sheetData>
    <row r="1" spans="1:20" ht="20.100000000000001" customHeight="1" thickBot="1" x14ac:dyDescent="0.25">
      <c r="A1" s="184" t="s">
        <v>30</v>
      </c>
      <c r="B1" s="185"/>
      <c r="C1" s="108" t="s">
        <v>31</v>
      </c>
      <c r="D1" s="109" t="s">
        <v>32</v>
      </c>
      <c r="E1" s="186" t="s">
        <v>106</v>
      </c>
      <c r="F1" s="187"/>
      <c r="G1" s="186" t="s">
        <v>107</v>
      </c>
      <c r="H1" s="187"/>
      <c r="I1" s="186" t="s">
        <v>108</v>
      </c>
      <c r="J1" s="187"/>
      <c r="K1" s="182" t="s">
        <v>109</v>
      </c>
      <c r="L1" s="183"/>
      <c r="M1" s="122"/>
      <c r="N1" s="182" t="s">
        <v>110</v>
      </c>
      <c r="O1" s="183"/>
      <c r="P1" s="122"/>
      <c r="Q1" s="182" t="s">
        <v>111</v>
      </c>
      <c r="R1" s="183"/>
      <c r="S1" s="122"/>
      <c r="T1" s="123" t="s">
        <v>78</v>
      </c>
    </row>
    <row r="2" spans="1:20" ht="20.100000000000001" customHeight="1" x14ac:dyDescent="0.2">
      <c r="A2" s="81" t="str">
        <f>IF('入力用（選手の実績等を入力）'!$B9="","",'入力用（選手の実績等を入力）'!$B9)</f>
        <v/>
      </c>
      <c r="B2" s="82" t="str">
        <f>IF('入力用（選手の実績等を入力）'!$B10="","",'入力用（選手の実績等を入力）'!$B10)</f>
        <v/>
      </c>
      <c r="C2" s="83" t="str">
        <f>IF('入力用（選手の実績等を入力）'!$B$2="","",'入力用（選手の実績等を入力）'!$B$2)</f>
        <v/>
      </c>
      <c r="D2" s="84">
        <v>1</v>
      </c>
      <c r="E2" s="94" t="str">
        <f>IF($A2="","",IF(VLOOKUP($A2,'入力用（選手の実績等を入力）'!$B$9:$P$46,6,0)="","",VLOOKUP($A2,'入力用（選手の実績等を入力）'!$B$9:$P$46,6,0)))</f>
        <v/>
      </c>
      <c r="F2" s="95" t="str">
        <f>IF($B2="","",IF(VLOOKUP($B2,'入力用（選手の実績等を入力）'!$B$9:$P$46,6,0)="","",VLOOKUP($B2,'入力用（選手の実績等を入力）'!$B$9:$P$46,6,0)))</f>
        <v/>
      </c>
      <c r="G2" s="94" t="str">
        <f>IF($A2="","",IF(VLOOKUP($A2,'入力用（選手の実績等を入力）'!$B$9:$P$46,10,0)="","",VLOOKUP($A2,'入力用（選手の実績等を入力）'!$B$9:$P$46,10,0)))</f>
        <v/>
      </c>
      <c r="H2" s="95" t="str">
        <f>IF($B2="","",IF(VLOOKUP($B2,'入力用（選手の実績等を入力）'!$B$9:$P$46,10,0)="","",VLOOKUP($B2,'入力用（選手の実績等を入力）'!$B$9:$P$46,10,0)))</f>
        <v/>
      </c>
      <c r="I2" s="94" t="str">
        <f>IF($A2="","",IF(VLOOKUP($A2,'入力用（選手の実績等を入力）'!$B$9:$P$46,14,0)="","",VLOOKUP($A2,'入力用（選手の実績等を入力）'!$B$9:$P$46,14,0)))</f>
        <v/>
      </c>
      <c r="J2" s="95" t="str">
        <f>IF($B2="","",IF(VLOOKUP($B2,'入力用（選手の実績等を入力）'!$B$9:$P$46,14,0)="","",VLOOKUP($B2,'入力用（選手の実績等を入力）'!$B$9:$P$46,14,0)))</f>
        <v/>
      </c>
      <c r="K2" s="124" t="str">
        <f>IF($E2="","",VLOOKUP($E2,換算表!$E$3:$G$13,2,0))</f>
        <v/>
      </c>
      <c r="L2" s="125" t="str">
        <f>IF($F2="","",VLOOKUP($F2,換算表!$E$3:$G$13,2,0))</f>
        <v/>
      </c>
      <c r="M2" s="126" t="str">
        <f>IF(K2&amp;L2="","",SUM(K2:L2))</f>
        <v/>
      </c>
      <c r="N2" s="124" t="str">
        <f>IF($G2="","",VLOOKUP($G2,換算表!$A$3:$C$20,2,0))</f>
        <v/>
      </c>
      <c r="O2" s="125" t="str">
        <f>IF($H2="","",VLOOKUP($H2,換算表!$A$3:$C$20,2,0))</f>
        <v/>
      </c>
      <c r="P2" s="126" t="str">
        <f>IF(N2&amp;O2="","",SUM(N2:O2))</f>
        <v/>
      </c>
      <c r="Q2" s="124" t="str">
        <f>IF($I2="","",VLOOKUP($I2,換算表!$E$3:$G$13,2,0))</f>
        <v/>
      </c>
      <c r="R2" s="125" t="str">
        <f>IF($J2="","",VLOOKUP($J2,換算表!$E$3:$G$13,2,0))</f>
        <v/>
      </c>
      <c r="S2" s="126" t="str">
        <f>IF(Q2&amp;R2="","",SUM(Q2:R2))</f>
        <v/>
      </c>
      <c r="T2" s="126" t="str">
        <f>IF($A2="","",SUM(M2,P2,S2))</f>
        <v/>
      </c>
    </row>
    <row r="3" spans="1:20" ht="20.100000000000001" customHeight="1" x14ac:dyDescent="0.2">
      <c r="A3" s="85" t="str">
        <f>IF('入力用（選手の実績等を入力）'!$B11="","",'入力用（選手の実績等を入力）'!$B11)</f>
        <v/>
      </c>
      <c r="B3" s="86" t="str">
        <f>IF('入力用（選手の実績等を入力）'!$B12="","",'入力用（選手の実績等を入力）'!$B12)</f>
        <v/>
      </c>
      <c r="C3" s="83" t="str">
        <f>IF('入力用（選手の実績等を入力）'!$B$2="","",'入力用（選手の実績等を入力）'!$B$2)</f>
        <v/>
      </c>
      <c r="D3" s="87">
        <v>2</v>
      </c>
      <c r="E3" s="96" t="str">
        <f>IF($A3="","",IF(VLOOKUP($A3,'入力用（選手の実績等を入力）'!$B$9:$P$46,6,0)="","",VLOOKUP($A3,'入力用（選手の実績等を入力）'!$B$9:$P$46,6,0)))</f>
        <v/>
      </c>
      <c r="F3" s="97" t="str">
        <f>IF($B3="","",IF(VLOOKUP($B3,'入力用（選手の実績等を入力）'!$B$9:$P$46,6,0)="","",VLOOKUP($B3,'入力用（選手の実績等を入力）'!$B$9:$P$46,6,0)))</f>
        <v/>
      </c>
      <c r="G3" s="96" t="str">
        <f>IF($A3="","",IF(VLOOKUP($A3,'入力用（選手の実績等を入力）'!$B$9:$P$46,10,0)="","",VLOOKUP($A3,'入力用（選手の実績等を入力）'!$B$9:$P$46,10,0)))</f>
        <v/>
      </c>
      <c r="H3" s="97" t="str">
        <f>IF($B3="","",IF(VLOOKUP($B3,'入力用（選手の実績等を入力）'!$B$9:$P$46,10,0)="","",VLOOKUP($B3,'入力用（選手の実績等を入力）'!$B$9:$P$46,10,0)))</f>
        <v/>
      </c>
      <c r="I3" s="96" t="str">
        <f>IF($A3="","",IF(VLOOKUP($A3,'入力用（選手の実績等を入力）'!$B$9:$P$46,14,0)="","",VLOOKUP($A3,'入力用（選手の実績等を入力）'!$B$9:$P$46,14,0)))</f>
        <v/>
      </c>
      <c r="J3" s="97" t="str">
        <f>IF($B3="","",IF(VLOOKUP($B3,'入力用（選手の実績等を入力）'!$B$9:$P$46,14,0)="","",VLOOKUP($B3,'入力用（選手の実績等を入力）'!$B$9:$P$46,14,0)))</f>
        <v/>
      </c>
      <c r="K3" s="127" t="str">
        <f>IF($E3="","",VLOOKUP($E3,換算表!$E$3:$G$13,2,0))</f>
        <v/>
      </c>
      <c r="L3" s="128" t="str">
        <f>IF($F3="","",VLOOKUP($F3,換算表!$E$3:$G$13,2,0))</f>
        <v/>
      </c>
      <c r="M3" s="129" t="str">
        <f t="shared" ref="M3:M18" si="0">IF(K3&amp;L3="","",SUM(K3:L3))</f>
        <v/>
      </c>
      <c r="N3" s="127" t="str">
        <f>IF($G3="","",VLOOKUP($G3,換算表!$A$3:$C$20,2,0))</f>
        <v/>
      </c>
      <c r="O3" s="128" t="str">
        <f>IF($H3="","",VLOOKUP($H3,換算表!$A$3:$C$20,2,0))</f>
        <v/>
      </c>
      <c r="P3" s="129" t="str">
        <f t="shared" ref="P3:P18" si="1">IF(N3&amp;O3="","",SUM(N3:O3))</f>
        <v/>
      </c>
      <c r="Q3" s="127" t="str">
        <f>IF($I3="","",VLOOKUP($I3,換算表!$E$3:$G$13,2,0))</f>
        <v/>
      </c>
      <c r="R3" s="128" t="str">
        <f>IF($J3="","",VLOOKUP($J3,換算表!$E$3:$G$13,2,0))</f>
        <v/>
      </c>
      <c r="S3" s="129" t="str">
        <f t="shared" ref="S3:S18" si="2">IF(Q3&amp;R3="","",SUM(Q3:R3))</f>
        <v/>
      </c>
      <c r="T3" s="129" t="str">
        <f t="shared" ref="T3:T18" si="3">IF($A3="","",SUM(M3,P3,S3))</f>
        <v/>
      </c>
    </row>
    <row r="4" spans="1:20" ht="20.100000000000001" customHeight="1" x14ac:dyDescent="0.2">
      <c r="A4" s="85" t="str">
        <f>IF('入力用（選手の実績等を入力）'!$B13="","",'入力用（選手の実績等を入力）'!$B13)</f>
        <v/>
      </c>
      <c r="B4" s="86" t="str">
        <f>IF('入力用（選手の実績等を入力）'!$B14="","",'入力用（選手の実績等を入力）'!$B14)</f>
        <v/>
      </c>
      <c r="C4" s="83" t="str">
        <f>IF('入力用（選手の実績等を入力）'!$B$2="","",'入力用（選手の実績等を入力）'!$B$2)</f>
        <v/>
      </c>
      <c r="D4" s="87">
        <v>3</v>
      </c>
      <c r="E4" s="96" t="str">
        <f>IF($A4="","",IF(VLOOKUP($A4,'入力用（選手の実績等を入力）'!$B$9:$P$46,6,0)="","",VLOOKUP($A4,'入力用（選手の実績等を入力）'!$B$9:$P$46,6,0)))</f>
        <v/>
      </c>
      <c r="F4" s="97" t="str">
        <f>IF($B4="","",IF(VLOOKUP($B4,'入力用（選手の実績等を入力）'!$B$9:$P$46,6,0)="","",VLOOKUP($B4,'入力用（選手の実績等を入力）'!$B$9:$P$46,6,0)))</f>
        <v/>
      </c>
      <c r="G4" s="96" t="str">
        <f>IF($A4="","",IF(VLOOKUP($A4,'入力用（選手の実績等を入力）'!$B$9:$P$46,10,0)="","",VLOOKUP($A4,'入力用（選手の実績等を入力）'!$B$9:$P$46,10,0)))</f>
        <v/>
      </c>
      <c r="H4" s="97" t="str">
        <f>IF($B4="","",IF(VLOOKUP($B4,'入力用（選手の実績等を入力）'!$B$9:$P$46,10,0)="","",VLOOKUP($B4,'入力用（選手の実績等を入力）'!$B$9:$P$46,10,0)))</f>
        <v/>
      </c>
      <c r="I4" s="96" t="str">
        <f>IF($A4="","",IF(VLOOKUP($A4,'入力用（選手の実績等を入力）'!$B$9:$P$46,14,0)="","",VLOOKUP($A4,'入力用（選手の実績等を入力）'!$B$9:$P$46,14,0)))</f>
        <v/>
      </c>
      <c r="J4" s="97" t="str">
        <f>IF($B4="","",IF(VLOOKUP($B4,'入力用（選手の実績等を入力）'!$B$9:$P$46,14,0)="","",VLOOKUP($B4,'入力用（選手の実績等を入力）'!$B$9:$P$46,14,0)))</f>
        <v/>
      </c>
      <c r="K4" s="127" t="str">
        <f>IF($E4="","",VLOOKUP($E4,換算表!$E$3:$G$13,2,0))</f>
        <v/>
      </c>
      <c r="L4" s="128" t="str">
        <f>IF($F4="","",VLOOKUP($F4,換算表!$E$3:$G$13,2,0))</f>
        <v/>
      </c>
      <c r="M4" s="129" t="str">
        <f t="shared" si="0"/>
        <v/>
      </c>
      <c r="N4" s="127" t="str">
        <f>IF($G4="","",VLOOKUP($G4,換算表!$A$3:$C$20,2,0))</f>
        <v/>
      </c>
      <c r="O4" s="128" t="str">
        <f>IF($H4="","",VLOOKUP($H4,換算表!$A$3:$C$20,2,0))</f>
        <v/>
      </c>
      <c r="P4" s="129" t="str">
        <f t="shared" si="1"/>
        <v/>
      </c>
      <c r="Q4" s="127" t="str">
        <f>IF($I4="","",VLOOKUP($I4,換算表!$E$3:$G$13,2,0))</f>
        <v/>
      </c>
      <c r="R4" s="128" t="str">
        <f>IF($J4="","",VLOOKUP($J4,換算表!$E$3:$G$13,2,0))</f>
        <v/>
      </c>
      <c r="S4" s="129" t="str">
        <f t="shared" si="2"/>
        <v/>
      </c>
      <c r="T4" s="129" t="str">
        <f t="shared" si="3"/>
        <v/>
      </c>
    </row>
    <row r="5" spans="1:20" ht="20.100000000000001" customHeight="1" x14ac:dyDescent="0.2">
      <c r="A5" s="85" t="str">
        <f>IF('入力用（選手の実績等を入力）'!$B15="","",'入力用（選手の実績等を入力）'!$B15)</f>
        <v/>
      </c>
      <c r="B5" s="86" t="str">
        <f>IF('入力用（選手の実績等を入力）'!$B16="","",'入力用（選手の実績等を入力）'!$B16)</f>
        <v/>
      </c>
      <c r="C5" s="83" t="str">
        <f>IF('入力用（選手の実績等を入力）'!$B$2="","",'入力用（選手の実績等を入力）'!$B$2)</f>
        <v/>
      </c>
      <c r="D5" s="87">
        <v>4</v>
      </c>
      <c r="E5" s="96" t="str">
        <f>IF($A5="","",IF(VLOOKUP($A5,'入力用（選手の実績等を入力）'!$B$9:$P$46,6,0)="","",VLOOKUP($A5,'入力用（選手の実績等を入力）'!$B$9:$P$46,6,0)))</f>
        <v/>
      </c>
      <c r="F5" s="97" t="str">
        <f>IF($B5="","",IF(VLOOKUP($B5,'入力用（選手の実績等を入力）'!$B$9:$P$46,6,0)="","",VLOOKUP($B5,'入力用（選手の実績等を入力）'!$B$9:$P$46,6,0)))</f>
        <v/>
      </c>
      <c r="G5" s="96" t="str">
        <f>IF($A5="","",IF(VLOOKUP($A5,'入力用（選手の実績等を入力）'!$B$9:$P$46,10,0)="","",VLOOKUP($A5,'入力用（選手の実績等を入力）'!$B$9:$P$46,10,0)))</f>
        <v/>
      </c>
      <c r="H5" s="97" t="str">
        <f>IF($B5="","",IF(VLOOKUP($B5,'入力用（選手の実績等を入力）'!$B$9:$P$46,10,0)="","",VLOOKUP($B5,'入力用（選手の実績等を入力）'!$B$9:$P$46,10,0)))</f>
        <v/>
      </c>
      <c r="I5" s="96" t="str">
        <f>IF($A5="","",IF(VLOOKUP($A5,'入力用（選手の実績等を入力）'!$B$9:$P$46,14,0)="","",VLOOKUP($A5,'入力用（選手の実績等を入力）'!$B$9:$P$46,14,0)))</f>
        <v/>
      </c>
      <c r="J5" s="97" t="str">
        <f>IF($B5="","",IF(VLOOKUP($B5,'入力用（選手の実績等を入力）'!$B$9:$P$46,14,0)="","",VLOOKUP($B5,'入力用（選手の実績等を入力）'!$B$9:$P$46,14,0)))</f>
        <v/>
      </c>
      <c r="K5" s="127" t="str">
        <f>IF($E5="","",VLOOKUP($E5,換算表!$E$3:$G$13,2,0))</f>
        <v/>
      </c>
      <c r="L5" s="128" t="str">
        <f>IF($F5="","",VLOOKUP($F5,換算表!$E$3:$G$13,2,0))</f>
        <v/>
      </c>
      <c r="M5" s="129" t="str">
        <f t="shared" si="0"/>
        <v/>
      </c>
      <c r="N5" s="127" t="str">
        <f>IF($G5="","",VLOOKUP($G5,換算表!$A$3:$C$20,2,0))</f>
        <v/>
      </c>
      <c r="O5" s="128" t="str">
        <f>IF($H5="","",VLOOKUP($H5,換算表!$A$3:$C$20,2,0))</f>
        <v/>
      </c>
      <c r="P5" s="129" t="str">
        <f t="shared" si="1"/>
        <v/>
      </c>
      <c r="Q5" s="127" t="str">
        <f>IF($I5="","",VLOOKUP($I5,換算表!$E$3:$G$13,2,0))</f>
        <v/>
      </c>
      <c r="R5" s="128" t="str">
        <f>IF($J5="","",VLOOKUP($J5,換算表!$E$3:$G$13,2,0))</f>
        <v/>
      </c>
      <c r="S5" s="129" t="str">
        <f t="shared" si="2"/>
        <v/>
      </c>
      <c r="T5" s="129" t="str">
        <f t="shared" si="3"/>
        <v/>
      </c>
    </row>
    <row r="6" spans="1:20" ht="20.100000000000001" customHeight="1" x14ac:dyDescent="0.2">
      <c r="A6" s="85" t="str">
        <f>IF('入力用（選手の実績等を入力）'!$B17="","",'入力用（選手の実績等を入力）'!$B17)</f>
        <v/>
      </c>
      <c r="B6" s="86" t="str">
        <f>IF('入力用（選手の実績等を入力）'!$B18="","",'入力用（選手の実績等を入力）'!$B18)</f>
        <v/>
      </c>
      <c r="C6" s="83" t="str">
        <f>IF('入力用（選手の実績等を入力）'!$B$2="","",'入力用（選手の実績等を入力）'!$B$2)</f>
        <v/>
      </c>
      <c r="D6" s="87">
        <v>5</v>
      </c>
      <c r="E6" s="96" t="str">
        <f>IF($A6="","",IF(VLOOKUP($A6,'入力用（選手の実績等を入力）'!$B$9:$P$46,6,0)="","",VLOOKUP($A6,'入力用（選手の実績等を入力）'!$B$9:$P$46,6,0)))</f>
        <v/>
      </c>
      <c r="F6" s="97" t="str">
        <f>IF($B6="","",IF(VLOOKUP($B6,'入力用（選手の実績等を入力）'!$B$9:$P$46,6,0)="","",VLOOKUP($B6,'入力用（選手の実績等を入力）'!$B$9:$P$46,6,0)))</f>
        <v/>
      </c>
      <c r="G6" s="96" t="str">
        <f>IF($A6="","",IF(VLOOKUP($A6,'入力用（選手の実績等を入力）'!$B$9:$P$46,10,0)="","",VLOOKUP($A6,'入力用（選手の実績等を入力）'!$B$9:$P$46,10,0)))</f>
        <v/>
      </c>
      <c r="H6" s="97" t="str">
        <f>IF($B6="","",IF(VLOOKUP($B6,'入力用（選手の実績等を入力）'!$B$9:$P$46,10,0)="","",VLOOKUP($B6,'入力用（選手の実績等を入力）'!$B$9:$P$46,10,0)))</f>
        <v/>
      </c>
      <c r="I6" s="96" t="str">
        <f>IF($A6="","",IF(VLOOKUP($A6,'入力用（選手の実績等を入力）'!$B$9:$P$46,14,0)="","",VLOOKUP($A6,'入力用（選手の実績等を入力）'!$B$9:$P$46,14,0)))</f>
        <v/>
      </c>
      <c r="J6" s="97" t="str">
        <f>IF($B6="","",IF(VLOOKUP($B6,'入力用（選手の実績等を入力）'!$B$9:$P$46,14,0)="","",VLOOKUP($B6,'入力用（選手の実績等を入力）'!$B$9:$P$46,14,0)))</f>
        <v/>
      </c>
      <c r="K6" s="127" t="str">
        <f>IF($E6="","",VLOOKUP($E6,換算表!$E$3:$G$13,2,0))</f>
        <v/>
      </c>
      <c r="L6" s="128" t="str">
        <f>IF($F6="","",VLOOKUP($F6,換算表!$E$3:$G$13,2,0))</f>
        <v/>
      </c>
      <c r="M6" s="129" t="str">
        <f t="shared" si="0"/>
        <v/>
      </c>
      <c r="N6" s="127" t="str">
        <f>IF($G6="","",VLOOKUP($G6,換算表!$A$3:$C$20,2,0))</f>
        <v/>
      </c>
      <c r="O6" s="128" t="str">
        <f>IF($H6="","",VLOOKUP($H6,換算表!$A$3:$C$20,2,0))</f>
        <v/>
      </c>
      <c r="P6" s="129" t="str">
        <f t="shared" si="1"/>
        <v/>
      </c>
      <c r="Q6" s="127" t="str">
        <f>IF($I6="","",VLOOKUP($I6,換算表!$E$3:$G$13,2,0))</f>
        <v/>
      </c>
      <c r="R6" s="128" t="str">
        <f>IF($J6="","",VLOOKUP($J6,換算表!$E$3:$G$13,2,0))</f>
        <v/>
      </c>
      <c r="S6" s="129" t="str">
        <f t="shared" si="2"/>
        <v/>
      </c>
      <c r="T6" s="129" t="str">
        <f t="shared" si="3"/>
        <v/>
      </c>
    </row>
    <row r="7" spans="1:20" ht="20.100000000000001" customHeight="1" x14ac:dyDescent="0.2">
      <c r="A7" s="85" t="str">
        <f>IF('入力用（選手の実績等を入力）'!$B19="","",'入力用（選手の実績等を入力）'!$B19)</f>
        <v/>
      </c>
      <c r="B7" s="86" t="str">
        <f>IF('入力用（選手の実績等を入力）'!$B20="","",'入力用（選手の実績等を入力）'!$B20)</f>
        <v/>
      </c>
      <c r="C7" s="83" t="str">
        <f>IF('入力用（選手の実績等を入力）'!$B$2="","",'入力用（選手の実績等を入力）'!$B$2)</f>
        <v/>
      </c>
      <c r="D7" s="87">
        <v>6</v>
      </c>
      <c r="E7" s="96" t="str">
        <f>IF($A7="","",IF(VLOOKUP($A7,'入力用（選手の実績等を入力）'!$B$9:$P$46,6,0)="","",VLOOKUP($A7,'入力用（選手の実績等を入力）'!$B$9:$P$46,6,0)))</f>
        <v/>
      </c>
      <c r="F7" s="97" t="str">
        <f>IF($B7="","",IF(VLOOKUP($B7,'入力用（選手の実績等を入力）'!$B$9:$P$46,6,0)="","",VLOOKUP($B7,'入力用（選手の実績等を入力）'!$B$9:$P$46,6,0)))</f>
        <v/>
      </c>
      <c r="G7" s="96" t="str">
        <f>IF($A7="","",IF(VLOOKUP($A7,'入力用（選手の実績等を入力）'!$B$9:$P$46,10,0)="","",VLOOKUP($A7,'入力用（選手の実績等を入力）'!$B$9:$P$46,10,0)))</f>
        <v/>
      </c>
      <c r="H7" s="97" t="str">
        <f>IF($B7="","",IF(VLOOKUP($B7,'入力用（選手の実績等を入力）'!$B$9:$P$46,10,0)="","",VLOOKUP($B7,'入力用（選手の実績等を入力）'!$B$9:$P$46,10,0)))</f>
        <v/>
      </c>
      <c r="I7" s="96" t="str">
        <f>IF($A7="","",IF(VLOOKUP($A7,'入力用（選手の実績等を入力）'!$B$9:$P$46,14,0)="","",VLOOKUP($A7,'入力用（選手の実績等を入力）'!$B$9:$P$46,14,0)))</f>
        <v/>
      </c>
      <c r="J7" s="97" t="str">
        <f>IF($B7="","",IF(VLOOKUP($B7,'入力用（選手の実績等を入力）'!$B$9:$P$46,14,0)="","",VLOOKUP($B7,'入力用（選手の実績等を入力）'!$B$9:$P$46,14,0)))</f>
        <v/>
      </c>
      <c r="K7" s="127" t="str">
        <f>IF($E7="","",VLOOKUP($E7,換算表!$E$3:$G$13,2,0))</f>
        <v/>
      </c>
      <c r="L7" s="128" t="str">
        <f>IF($F7="","",VLOOKUP($F7,換算表!$E$3:$G$13,2,0))</f>
        <v/>
      </c>
      <c r="M7" s="129" t="str">
        <f t="shared" si="0"/>
        <v/>
      </c>
      <c r="N7" s="127" t="str">
        <f>IF($G7="","",VLOOKUP($G7,換算表!$A$3:$C$20,2,0))</f>
        <v/>
      </c>
      <c r="O7" s="128" t="str">
        <f>IF($H7="","",VLOOKUP($H7,換算表!$A$3:$C$20,2,0))</f>
        <v/>
      </c>
      <c r="P7" s="129" t="str">
        <f t="shared" si="1"/>
        <v/>
      </c>
      <c r="Q7" s="127" t="str">
        <f>IF($I7="","",VLOOKUP($I7,換算表!$E$3:$G$13,2,0))</f>
        <v/>
      </c>
      <c r="R7" s="128" t="str">
        <f>IF($J7="","",VLOOKUP($J7,換算表!$E$3:$G$13,2,0))</f>
        <v/>
      </c>
      <c r="S7" s="129" t="str">
        <f t="shared" si="2"/>
        <v/>
      </c>
      <c r="T7" s="129" t="str">
        <f t="shared" si="3"/>
        <v/>
      </c>
    </row>
    <row r="8" spans="1:20" ht="20.100000000000001" customHeight="1" x14ac:dyDescent="0.2">
      <c r="A8" s="85" t="str">
        <f>IF('入力用（選手の実績等を入力）'!$B21="","",'入力用（選手の実績等を入力）'!$B21)</f>
        <v/>
      </c>
      <c r="B8" s="86" t="str">
        <f>IF('入力用（選手の実績等を入力）'!$B22="","",'入力用（選手の実績等を入力）'!$B22)</f>
        <v/>
      </c>
      <c r="C8" s="83" t="str">
        <f>IF('入力用（選手の実績等を入力）'!$B$2="","",'入力用（選手の実績等を入力）'!$B$2)</f>
        <v/>
      </c>
      <c r="D8" s="87">
        <v>7</v>
      </c>
      <c r="E8" s="96" t="str">
        <f>IF($A8="","",IF(VLOOKUP($A8,'入力用（選手の実績等を入力）'!$B$9:$P$46,6,0)="","",VLOOKUP($A8,'入力用（選手の実績等を入力）'!$B$9:$P$46,6,0)))</f>
        <v/>
      </c>
      <c r="F8" s="97" t="str">
        <f>IF($B8="","",IF(VLOOKUP($B8,'入力用（選手の実績等を入力）'!$B$9:$P$46,6,0)="","",VLOOKUP($B8,'入力用（選手の実績等を入力）'!$B$9:$P$46,6,0)))</f>
        <v/>
      </c>
      <c r="G8" s="96" t="str">
        <f>IF($A8="","",IF(VLOOKUP($A8,'入力用（選手の実績等を入力）'!$B$9:$P$46,10,0)="","",VLOOKUP($A8,'入力用（選手の実績等を入力）'!$B$9:$P$46,10,0)))</f>
        <v/>
      </c>
      <c r="H8" s="97" t="str">
        <f>IF($B8="","",IF(VLOOKUP($B8,'入力用（選手の実績等を入力）'!$B$9:$P$46,10,0)="","",VLOOKUP($B8,'入力用（選手の実績等を入力）'!$B$9:$P$46,10,0)))</f>
        <v/>
      </c>
      <c r="I8" s="96" t="str">
        <f>IF($A8="","",IF(VLOOKUP($A8,'入力用（選手の実績等を入力）'!$B$9:$P$46,14,0)="","",VLOOKUP($A8,'入力用（選手の実績等を入力）'!$B$9:$P$46,14,0)))</f>
        <v/>
      </c>
      <c r="J8" s="97" t="str">
        <f>IF($B8="","",IF(VLOOKUP($B8,'入力用（選手の実績等を入力）'!$B$9:$P$46,14,0)="","",VLOOKUP($B8,'入力用（選手の実績等を入力）'!$B$9:$P$46,14,0)))</f>
        <v/>
      </c>
      <c r="K8" s="127" t="str">
        <f>IF($E8="","",VLOOKUP($E8,換算表!$E$3:$G$13,2,0))</f>
        <v/>
      </c>
      <c r="L8" s="128" t="str">
        <f>IF($F8="","",VLOOKUP($F8,換算表!$E$3:$G$13,2,0))</f>
        <v/>
      </c>
      <c r="M8" s="129" t="str">
        <f t="shared" si="0"/>
        <v/>
      </c>
      <c r="N8" s="127" t="str">
        <f>IF($G8="","",VLOOKUP($G8,換算表!$A$3:$C$20,2,0))</f>
        <v/>
      </c>
      <c r="O8" s="128" t="str">
        <f>IF($H8="","",VLOOKUP($H8,換算表!$A$3:$C$20,2,0))</f>
        <v/>
      </c>
      <c r="P8" s="129" t="str">
        <f t="shared" si="1"/>
        <v/>
      </c>
      <c r="Q8" s="127" t="str">
        <f>IF($I8="","",VLOOKUP($I8,換算表!$E$3:$G$13,2,0))</f>
        <v/>
      </c>
      <c r="R8" s="128" t="str">
        <f>IF($J8="","",VLOOKUP($J8,換算表!$E$3:$G$13,2,0))</f>
        <v/>
      </c>
      <c r="S8" s="129" t="str">
        <f t="shared" si="2"/>
        <v/>
      </c>
      <c r="T8" s="129" t="str">
        <f t="shared" si="3"/>
        <v/>
      </c>
    </row>
    <row r="9" spans="1:20" ht="20.100000000000001" customHeight="1" x14ac:dyDescent="0.2">
      <c r="A9" s="85" t="str">
        <f>IF('入力用（選手の実績等を入力）'!$B23="","",'入力用（選手の実績等を入力）'!$B23)</f>
        <v/>
      </c>
      <c r="B9" s="86" t="str">
        <f>IF('入力用（選手の実績等を入力）'!$B24="","",'入力用（選手の実績等を入力）'!$B24)</f>
        <v/>
      </c>
      <c r="C9" s="83" t="str">
        <f>IF('入力用（選手の実績等を入力）'!$B$2="","",'入力用（選手の実績等を入力）'!$B$2)</f>
        <v/>
      </c>
      <c r="D9" s="87">
        <v>8</v>
      </c>
      <c r="E9" s="96" t="str">
        <f>IF($A9="","",IF(VLOOKUP($A9,'入力用（選手の実績等を入力）'!$B$9:$P$46,6,0)="","",VLOOKUP($A9,'入力用（選手の実績等を入力）'!$B$9:$P$46,6,0)))</f>
        <v/>
      </c>
      <c r="F9" s="97" t="str">
        <f>IF($B9="","",IF(VLOOKUP($B9,'入力用（選手の実績等を入力）'!$B$9:$P$46,6,0)="","",VLOOKUP($B9,'入力用（選手の実績等を入力）'!$B$9:$P$46,6,0)))</f>
        <v/>
      </c>
      <c r="G9" s="96" t="str">
        <f>IF($A9="","",IF(VLOOKUP($A9,'入力用（選手の実績等を入力）'!$B$9:$P$46,10,0)="","",VLOOKUP($A9,'入力用（選手の実績等を入力）'!$B$9:$P$46,10,0)))</f>
        <v/>
      </c>
      <c r="H9" s="97" t="str">
        <f>IF($B9="","",IF(VLOOKUP($B9,'入力用（選手の実績等を入力）'!$B$9:$P$46,10,0)="","",VLOOKUP($B9,'入力用（選手の実績等を入力）'!$B$9:$P$46,10,0)))</f>
        <v/>
      </c>
      <c r="I9" s="96" t="str">
        <f>IF($A9="","",IF(VLOOKUP($A9,'入力用（選手の実績等を入力）'!$B$9:$P$46,14,0)="","",VLOOKUP($A9,'入力用（選手の実績等を入力）'!$B$9:$P$46,14,0)))</f>
        <v/>
      </c>
      <c r="J9" s="97" t="str">
        <f>IF($B9="","",IF(VLOOKUP($B9,'入力用（選手の実績等を入力）'!$B$9:$P$46,14,0)="","",VLOOKUP($B9,'入力用（選手の実績等を入力）'!$B$9:$P$46,14,0)))</f>
        <v/>
      </c>
      <c r="K9" s="127" t="str">
        <f>IF($E9="","",VLOOKUP($E9,換算表!$E$3:$G$13,2,0))</f>
        <v/>
      </c>
      <c r="L9" s="128" t="str">
        <f>IF($F9="","",VLOOKUP($F9,換算表!$E$3:$G$13,2,0))</f>
        <v/>
      </c>
      <c r="M9" s="129" t="str">
        <f t="shared" si="0"/>
        <v/>
      </c>
      <c r="N9" s="127" t="str">
        <f>IF($G9="","",VLOOKUP($G9,換算表!$A$3:$C$20,2,0))</f>
        <v/>
      </c>
      <c r="O9" s="128" t="str">
        <f>IF($H9="","",VLOOKUP($H9,換算表!$A$3:$C$20,2,0))</f>
        <v/>
      </c>
      <c r="P9" s="129" t="str">
        <f t="shared" si="1"/>
        <v/>
      </c>
      <c r="Q9" s="127" t="str">
        <f>IF($I9="","",VLOOKUP($I9,換算表!$E$3:$G$13,2,0))</f>
        <v/>
      </c>
      <c r="R9" s="128" t="str">
        <f>IF($J9="","",VLOOKUP($J9,換算表!$E$3:$G$13,2,0))</f>
        <v/>
      </c>
      <c r="S9" s="129" t="str">
        <f t="shared" si="2"/>
        <v/>
      </c>
      <c r="T9" s="129" t="str">
        <f t="shared" si="3"/>
        <v/>
      </c>
    </row>
    <row r="10" spans="1:20" ht="20.100000000000001" customHeight="1" x14ac:dyDescent="0.2">
      <c r="A10" s="85" t="str">
        <f>IF('入力用（選手の実績等を入力）'!$B25="","",'入力用（選手の実績等を入力）'!$B25)</f>
        <v/>
      </c>
      <c r="B10" s="86" t="str">
        <f>IF('入力用（選手の実績等を入力）'!$B26="","",'入力用（選手の実績等を入力）'!$B26)</f>
        <v/>
      </c>
      <c r="C10" s="83" t="str">
        <f>IF('入力用（選手の実績等を入力）'!$B$2="","",'入力用（選手の実績等を入力）'!$B$2)</f>
        <v/>
      </c>
      <c r="D10" s="87">
        <v>9</v>
      </c>
      <c r="E10" s="96" t="str">
        <f>IF($A10="","",IF(VLOOKUP($A10,'入力用（選手の実績等を入力）'!$B$9:$P$46,6,0)="","",VLOOKUP($A10,'入力用（選手の実績等を入力）'!$B$9:$P$46,6,0)))</f>
        <v/>
      </c>
      <c r="F10" s="97" t="str">
        <f>IF($B10="","",IF(VLOOKUP($B10,'入力用（選手の実績等を入力）'!$B$9:$P$46,6,0)="","",VLOOKUP($B10,'入力用（選手の実績等を入力）'!$B$9:$P$46,6,0)))</f>
        <v/>
      </c>
      <c r="G10" s="96" t="str">
        <f>IF($A10="","",IF(VLOOKUP($A10,'入力用（選手の実績等を入力）'!$B$9:$P$46,10,0)="","",VLOOKUP($A10,'入力用（選手の実績等を入力）'!$B$9:$P$46,10,0)))</f>
        <v/>
      </c>
      <c r="H10" s="97" t="str">
        <f>IF($B10="","",IF(VLOOKUP($B10,'入力用（選手の実績等を入力）'!$B$9:$P$46,10,0)="","",VLOOKUP($B10,'入力用（選手の実績等を入力）'!$B$9:$P$46,10,0)))</f>
        <v/>
      </c>
      <c r="I10" s="96" t="str">
        <f>IF($A10="","",IF(VLOOKUP($A10,'入力用（選手の実績等を入力）'!$B$9:$P$46,14,0)="","",VLOOKUP($A10,'入力用（選手の実績等を入力）'!$B$9:$P$46,14,0)))</f>
        <v/>
      </c>
      <c r="J10" s="97" t="str">
        <f>IF($B10="","",IF(VLOOKUP($B10,'入力用（選手の実績等を入力）'!$B$9:$P$46,14,0)="","",VLOOKUP($B10,'入力用（選手の実績等を入力）'!$B$9:$P$46,14,0)))</f>
        <v/>
      </c>
      <c r="K10" s="127" t="str">
        <f>IF($E10="","",VLOOKUP($E10,換算表!$E$3:$G$13,2,0))</f>
        <v/>
      </c>
      <c r="L10" s="128" t="str">
        <f>IF($F10="","",VLOOKUP($F10,換算表!$E$3:$G$13,2,0))</f>
        <v/>
      </c>
      <c r="M10" s="129" t="str">
        <f t="shared" si="0"/>
        <v/>
      </c>
      <c r="N10" s="127" t="str">
        <f>IF($G10="","",VLOOKUP($G10,換算表!$A$3:$C$20,2,0))</f>
        <v/>
      </c>
      <c r="O10" s="128" t="str">
        <f>IF($H10="","",VLOOKUP($H10,換算表!$A$3:$C$20,2,0))</f>
        <v/>
      </c>
      <c r="P10" s="129" t="str">
        <f t="shared" si="1"/>
        <v/>
      </c>
      <c r="Q10" s="127" t="str">
        <f>IF($I10="","",VLOOKUP($I10,換算表!$E$3:$G$13,2,0))</f>
        <v/>
      </c>
      <c r="R10" s="128" t="str">
        <f>IF($J10="","",VLOOKUP($J10,換算表!$E$3:$G$13,2,0))</f>
        <v/>
      </c>
      <c r="S10" s="129" t="str">
        <f t="shared" si="2"/>
        <v/>
      </c>
      <c r="T10" s="129" t="str">
        <f t="shared" si="3"/>
        <v/>
      </c>
    </row>
    <row r="11" spans="1:20" ht="20.100000000000001" customHeight="1" x14ac:dyDescent="0.2">
      <c r="A11" s="85" t="str">
        <f>IF('入力用（選手の実績等を入力）'!$B27="","",'入力用（選手の実績等を入力）'!$B27)</f>
        <v/>
      </c>
      <c r="B11" s="86" t="str">
        <f>IF('入力用（選手の実績等を入力）'!$B28="","",'入力用（選手の実績等を入力）'!$B28)</f>
        <v/>
      </c>
      <c r="C11" s="83" t="str">
        <f>IF('入力用（選手の実績等を入力）'!$B$2="","",'入力用（選手の実績等を入力）'!$B$2)</f>
        <v/>
      </c>
      <c r="D11" s="87">
        <v>10</v>
      </c>
      <c r="E11" s="96" t="str">
        <f>IF($A11="","",IF(VLOOKUP($A11,'入力用（選手の実績等を入力）'!$B$9:$P$46,6,0)="","",VLOOKUP($A11,'入力用（選手の実績等を入力）'!$B$9:$P$46,6,0)))</f>
        <v/>
      </c>
      <c r="F11" s="97" t="str">
        <f>IF($B11="","",IF(VLOOKUP($B11,'入力用（選手の実績等を入力）'!$B$9:$P$46,6,0)="","",VLOOKUP($B11,'入力用（選手の実績等を入力）'!$B$9:$P$46,6,0)))</f>
        <v/>
      </c>
      <c r="G11" s="96" t="str">
        <f>IF($A11="","",IF(VLOOKUP($A11,'入力用（選手の実績等を入力）'!$B$9:$P$46,10,0)="","",VLOOKUP($A11,'入力用（選手の実績等を入力）'!$B$9:$P$46,10,0)))</f>
        <v/>
      </c>
      <c r="H11" s="97" t="str">
        <f>IF($B11="","",IF(VLOOKUP($B11,'入力用（選手の実績等を入力）'!$B$9:$P$46,10,0)="","",VLOOKUP($B11,'入力用（選手の実績等を入力）'!$B$9:$P$46,10,0)))</f>
        <v/>
      </c>
      <c r="I11" s="96" t="str">
        <f>IF($A11="","",IF(VLOOKUP($A11,'入力用（選手の実績等を入力）'!$B$9:$P$46,14,0)="","",VLOOKUP($A11,'入力用（選手の実績等を入力）'!$B$9:$P$46,14,0)))</f>
        <v/>
      </c>
      <c r="J11" s="97" t="str">
        <f>IF($B11="","",IF(VLOOKUP($B11,'入力用（選手の実績等を入力）'!$B$9:$P$46,14,0)="","",VLOOKUP($B11,'入力用（選手の実績等を入力）'!$B$9:$P$46,14,0)))</f>
        <v/>
      </c>
      <c r="K11" s="127" t="str">
        <f>IF($E11="","",VLOOKUP($E11,換算表!$E$3:$G$13,2,0))</f>
        <v/>
      </c>
      <c r="L11" s="128" t="str">
        <f>IF($F11="","",VLOOKUP($F11,換算表!$E$3:$G$13,2,0))</f>
        <v/>
      </c>
      <c r="M11" s="129" t="str">
        <f t="shared" si="0"/>
        <v/>
      </c>
      <c r="N11" s="127" t="str">
        <f>IF($G11="","",VLOOKUP($G11,換算表!$A$3:$C$20,2,0))</f>
        <v/>
      </c>
      <c r="O11" s="128" t="str">
        <f>IF($H11="","",VLOOKUP($H11,換算表!$A$3:$C$20,2,0))</f>
        <v/>
      </c>
      <c r="P11" s="129" t="str">
        <f t="shared" si="1"/>
        <v/>
      </c>
      <c r="Q11" s="127" t="str">
        <f>IF($I11="","",VLOOKUP($I11,換算表!$E$3:$G$13,2,0))</f>
        <v/>
      </c>
      <c r="R11" s="128" t="str">
        <f>IF($J11="","",VLOOKUP($J11,換算表!$E$3:$G$13,2,0))</f>
        <v/>
      </c>
      <c r="S11" s="129" t="str">
        <f t="shared" si="2"/>
        <v/>
      </c>
      <c r="T11" s="129" t="str">
        <f t="shared" si="3"/>
        <v/>
      </c>
    </row>
    <row r="12" spans="1:20" ht="20.100000000000001" customHeight="1" x14ac:dyDescent="0.2">
      <c r="A12" s="85" t="str">
        <f>IF('入力用（選手の実績等を入力）'!$B29="","",'入力用（選手の実績等を入力）'!$B29)</f>
        <v/>
      </c>
      <c r="B12" s="86" t="str">
        <f>IF('入力用（選手の実績等を入力）'!$B30="","",'入力用（選手の実績等を入力）'!$B30)</f>
        <v/>
      </c>
      <c r="C12" s="83" t="str">
        <f>IF('入力用（選手の実績等を入力）'!$B$2="","",'入力用（選手の実績等を入力）'!$B$2)</f>
        <v/>
      </c>
      <c r="D12" s="87">
        <v>11</v>
      </c>
      <c r="E12" s="96" t="str">
        <f>IF($A12="","",IF(VLOOKUP($A12,'入力用（選手の実績等を入力）'!$B$9:$P$46,6,0)="","",VLOOKUP($A12,'入力用（選手の実績等を入力）'!$B$9:$P$46,6,0)))</f>
        <v/>
      </c>
      <c r="F12" s="97" t="str">
        <f>IF($B12="","",IF(VLOOKUP($B12,'入力用（選手の実績等を入力）'!$B$9:$P$46,6,0)="","",VLOOKUP($B12,'入力用（選手の実績等を入力）'!$B$9:$P$46,6,0)))</f>
        <v/>
      </c>
      <c r="G12" s="96" t="str">
        <f>IF($A12="","",IF(VLOOKUP($A12,'入力用（選手の実績等を入力）'!$B$9:$P$46,10,0)="","",VLOOKUP($A12,'入力用（選手の実績等を入力）'!$B$9:$P$46,10,0)))</f>
        <v/>
      </c>
      <c r="H12" s="97" t="str">
        <f>IF($B12="","",IF(VLOOKUP($B12,'入力用（選手の実績等を入力）'!$B$9:$P$46,10,0)="","",VLOOKUP($B12,'入力用（選手の実績等を入力）'!$B$9:$P$46,10,0)))</f>
        <v/>
      </c>
      <c r="I12" s="96" t="str">
        <f>IF($A12="","",IF(VLOOKUP($A12,'入力用（選手の実績等を入力）'!$B$9:$P$46,14,0)="","",VLOOKUP($A12,'入力用（選手の実績等を入力）'!$B$9:$P$46,14,0)))</f>
        <v/>
      </c>
      <c r="J12" s="97" t="str">
        <f>IF($B12="","",IF(VLOOKUP($B12,'入力用（選手の実績等を入力）'!$B$9:$P$46,14,0)="","",VLOOKUP($B12,'入力用（選手の実績等を入力）'!$B$9:$P$46,14,0)))</f>
        <v/>
      </c>
      <c r="K12" s="127" t="str">
        <f>IF($E12="","",VLOOKUP($E12,換算表!$E$3:$G$13,2,0))</f>
        <v/>
      </c>
      <c r="L12" s="128" t="str">
        <f>IF($F12="","",VLOOKUP($F12,換算表!$E$3:$G$13,2,0))</f>
        <v/>
      </c>
      <c r="M12" s="129" t="str">
        <f t="shared" si="0"/>
        <v/>
      </c>
      <c r="N12" s="127" t="str">
        <f>IF($G12="","",VLOOKUP($G12,換算表!$A$3:$C$20,2,0))</f>
        <v/>
      </c>
      <c r="O12" s="128" t="str">
        <f>IF($H12="","",VLOOKUP($H12,換算表!$A$3:$C$20,2,0))</f>
        <v/>
      </c>
      <c r="P12" s="129" t="str">
        <f t="shared" si="1"/>
        <v/>
      </c>
      <c r="Q12" s="127" t="str">
        <f>IF($I12="","",VLOOKUP($I12,換算表!$E$3:$G$13,2,0))</f>
        <v/>
      </c>
      <c r="R12" s="128" t="str">
        <f>IF($J12="","",VLOOKUP($J12,換算表!$E$3:$G$13,2,0))</f>
        <v/>
      </c>
      <c r="S12" s="129" t="str">
        <f t="shared" si="2"/>
        <v/>
      </c>
      <c r="T12" s="129" t="str">
        <f t="shared" si="3"/>
        <v/>
      </c>
    </row>
    <row r="13" spans="1:20" ht="20.100000000000001" customHeight="1" x14ac:dyDescent="0.2">
      <c r="A13" s="85" t="str">
        <f>IF('入力用（選手の実績等を入力）'!$B31="","",'入力用（選手の実績等を入力）'!$B31)</f>
        <v/>
      </c>
      <c r="B13" s="86" t="str">
        <f>IF('入力用（選手の実績等を入力）'!$B32="","",'入力用（選手の実績等を入力）'!$B32)</f>
        <v/>
      </c>
      <c r="C13" s="83" t="str">
        <f>IF('入力用（選手の実績等を入力）'!$B$2="","",'入力用（選手の実績等を入力）'!$B$2)</f>
        <v/>
      </c>
      <c r="D13" s="87">
        <v>12</v>
      </c>
      <c r="E13" s="96" t="str">
        <f>IF($A13="","",IF(VLOOKUP($A13,'入力用（選手の実績等を入力）'!$B$9:$P$46,6,0)="","",VLOOKUP($A13,'入力用（選手の実績等を入力）'!$B$9:$P$46,6,0)))</f>
        <v/>
      </c>
      <c r="F13" s="97" t="str">
        <f>IF($B13="","",IF(VLOOKUP($B13,'入力用（選手の実績等を入力）'!$B$9:$P$46,6,0)="","",VLOOKUP($B13,'入力用（選手の実績等を入力）'!$B$9:$P$46,6,0)))</f>
        <v/>
      </c>
      <c r="G13" s="96" t="str">
        <f>IF($A13="","",IF(VLOOKUP($A13,'入力用（選手の実績等を入力）'!$B$9:$P$46,10,0)="","",VLOOKUP($A13,'入力用（選手の実績等を入力）'!$B$9:$P$46,10,0)))</f>
        <v/>
      </c>
      <c r="H13" s="97" t="str">
        <f>IF($B13="","",IF(VLOOKUP($B13,'入力用（選手の実績等を入力）'!$B$9:$P$46,10,0)="","",VLOOKUP($B13,'入力用（選手の実績等を入力）'!$B$9:$P$46,10,0)))</f>
        <v/>
      </c>
      <c r="I13" s="96" t="str">
        <f>IF($A13="","",IF(VLOOKUP($A13,'入力用（選手の実績等を入力）'!$B$9:$P$46,14,0)="","",VLOOKUP($A13,'入力用（選手の実績等を入力）'!$B$9:$P$46,14,0)))</f>
        <v/>
      </c>
      <c r="J13" s="97" t="str">
        <f>IF($B13="","",IF(VLOOKUP($B13,'入力用（選手の実績等を入力）'!$B$9:$P$46,14,0)="","",VLOOKUP($B13,'入力用（選手の実績等を入力）'!$B$9:$P$46,14,0)))</f>
        <v/>
      </c>
      <c r="K13" s="127" t="str">
        <f>IF($E13="","",VLOOKUP($E13,換算表!$E$3:$G$13,2,0))</f>
        <v/>
      </c>
      <c r="L13" s="128" t="str">
        <f>IF($F13="","",VLOOKUP($F13,換算表!$E$3:$G$13,2,0))</f>
        <v/>
      </c>
      <c r="M13" s="129" t="str">
        <f t="shared" si="0"/>
        <v/>
      </c>
      <c r="N13" s="127" t="str">
        <f>IF($G13="","",VLOOKUP($G13,換算表!$A$3:$C$20,2,0))</f>
        <v/>
      </c>
      <c r="O13" s="128" t="str">
        <f>IF($H13="","",VLOOKUP($H13,換算表!$A$3:$C$20,2,0))</f>
        <v/>
      </c>
      <c r="P13" s="129" t="str">
        <f t="shared" si="1"/>
        <v/>
      </c>
      <c r="Q13" s="127" t="str">
        <f>IF($I13="","",VLOOKUP($I13,換算表!$E$3:$G$13,2,0))</f>
        <v/>
      </c>
      <c r="R13" s="128" t="str">
        <f>IF($J13="","",VLOOKUP($J13,換算表!$E$3:$G$13,2,0))</f>
        <v/>
      </c>
      <c r="S13" s="129" t="str">
        <f t="shared" si="2"/>
        <v/>
      </c>
      <c r="T13" s="129" t="str">
        <f t="shared" si="3"/>
        <v/>
      </c>
    </row>
    <row r="14" spans="1:20" ht="20.100000000000001" customHeight="1" x14ac:dyDescent="0.2">
      <c r="A14" s="85" t="str">
        <f>IF('入力用（選手の実績等を入力）'!$B33="","",'入力用（選手の実績等を入力）'!$B33)</f>
        <v/>
      </c>
      <c r="B14" s="86" t="str">
        <f>IF('入力用（選手の実績等を入力）'!$B34="","",'入力用（選手の実績等を入力）'!$B34)</f>
        <v/>
      </c>
      <c r="C14" s="83" t="str">
        <f>IF('入力用（選手の実績等を入力）'!$B$2="","",'入力用（選手の実績等を入力）'!$B$2)</f>
        <v/>
      </c>
      <c r="D14" s="87">
        <v>13</v>
      </c>
      <c r="E14" s="96" t="str">
        <f>IF($A14="","",IF(VLOOKUP($A14,'入力用（選手の実績等を入力）'!$B$9:$P$46,6,0)="","",VLOOKUP($A14,'入力用（選手の実績等を入力）'!$B$9:$P$46,6,0)))</f>
        <v/>
      </c>
      <c r="F14" s="97" t="str">
        <f>IF($B14="","",IF(VLOOKUP($B14,'入力用（選手の実績等を入力）'!$B$9:$P$46,6,0)="","",VLOOKUP($B14,'入力用（選手の実績等を入力）'!$B$9:$P$46,6,0)))</f>
        <v/>
      </c>
      <c r="G14" s="96" t="str">
        <f>IF($A14="","",IF(VLOOKUP($A14,'入力用（選手の実績等を入力）'!$B$9:$P$46,10,0)="","",VLOOKUP($A14,'入力用（選手の実績等を入力）'!$B$9:$P$46,10,0)))</f>
        <v/>
      </c>
      <c r="H14" s="97" t="str">
        <f>IF($B14="","",IF(VLOOKUP($B14,'入力用（選手の実績等を入力）'!$B$9:$P$46,10,0)="","",VLOOKUP($B14,'入力用（選手の実績等を入力）'!$B$9:$P$46,10,0)))</f>
        <v/>
      </c>
      <c r="I14" s="96" t="str">
        <f>IF($A14="","",IF(VLOOKUP($A14,'入力用（選手の実績等を入力）'!$B$9:$P$46,14,0)="","",VLOOKUP($A14,'入力用（選手の実績等を入力）'!$B$9:$P$46,14,0)))</f>
        <v/>
      </c>
      <c r="J14" s="97" t="str">
        <f>IF($B14="","",IF(VLOOKUP($B14,'入力用（選手の実績等を入力）'!$B$9:$P$46,14,0)="","",VLOOKUP($B14,'入力用（選手の実績等を入力）'!$B$9:$P$46,14,0)))</f>
        <v/>
      </c>
      <c r="K14" s="127" t="str">
        <f>IF($E14="","",VLOOKUP($E14,換算表!$E$3:$G$13,2,0))</f>
        <v/>
      </c>
      <c r="L14" s="128" t="str">
        <f>IF($F14="","",VLOOKUP($F14,換算表!$E$3:$G$13,2,0))</f>
        <v/>
      </c>
      <c r="M14" s="129" t="str">
        <f t="shared" si="0"/>
        <v/>
      </c>
      <c r="N14" s="127" t="str">
        <f>IF($G14="","",VLOOKUP($G14,換算表!$A$3:$C$20,2,0))</f>
        <v/>
      </c>
      <c r="O14" s="128" t="str">
        <f>IF($H14="","",VLOOKUP($H14,換算表!$A$3:$C$20,2,0))</f>
        <v/>
      </c>
      <c r="P14" s="129" t="str">
        <f t="shared" si="1"/>
        <v/>
      </c>
      <c r="Q14" s="127" t="str">
        <f>IF($I14="","",VLOOKUP($I14,換算表!$E$3:$G$13,2,0))</f>
        <v/>
      </c>
      <c r="R14" s="128" t="str">
        <f>IF($J14="","",VLOOKUP($J14,換算表!$E$3:$G$13,2,0))</f>
        <v/>
      </c>
      <c r="S14" s="129" t="str">
        <f t="shared" si="2"/>
        <v/>
      </c>
      <c r="T14" s="129" t="str">
        <f t="shared" si="3"/>
        <v/>
      </c>
    </row>
    <row r="15" spans="1:20" ht="20.100000000000001" customHeight="1" x14ac:dyDescent="0.2">
      <c r="A15" s="85" t="str">
        <f>IF('入力用（選手の実績等を入力）'!$B35="","",'入力用（選手の実績等を入力）'!$B35)</f>
        <v/>
      </c>
      <c r="B15" s="86" t="str">
        <f>IF('入力用（選手の実績等を入力）'!$B36="","",'入力用（選手の実績等を入力）'!$B36)</f>
        <v/>
      </c>
      <c r="C15" s="83" t="str">
        <f>IF('入力用（選手の実績等を入力）'!$B$2="","",'入力用（選手の実績等を入力）'!$B$2)</f>
        <v/>
      </c>
      <c r="D15" s="87">
        <v>14</v>
      </c>
      <c r="E15" s="96" t="str">
        <f>IF($A15="","",IF(VLOOKUP($A15,'入力用（選手の実績等を入力）'!$B$9:$P$46,6,0)="","",VLOOKUP($A15,'入力用（選手の実績等を入力）'!$B$9:$P$46,6,0)))</f>
        <v/>
      </c>
      <c r="F15" s="97" t="str">
        <f>IF($B15="","",IF(VLOOKUP($B15,'入力用（選手の実績等を入力）'!$B$9:$P$46,6,0)="","",VLOOKUP($B15,'入力用（選手の実績等を入力）'!$B$9:$P$46,6,0)))</f>
        <v/>
      </c>
      <c r="G15" s="96" t="str">
        <f>IF($A15="","",IF(VLOOKUP($A15,'入力用（選手の実績等を入力）'!$B$9:$P$46,10,0)="","",VLOOKUP($A15,'入力用（選手の実績等を入力）'!$B$9:$P$46,10,0)))</f>
        <v/>
      </c>
      <c r="H15" s="97" t="str">
        <f>IF($B15="","",IF(VLOOKUP($B15,'入力用（選手の実績等を入力）'!$B$9:$P$46,10,0)="","",VLOOKUP($B15,'入力用（選手の実績等を入力）'!$B$9:$P$46,10,0)))</f>
        <v/>
      </c>
      <c r="I15" s="96" t="str">
        <f>IF($A15="","",IF(VLOOKUP($A15,'入力用（選手の実績等を入力）'!$B$9:$P$46,14,0)="","",VLOOKUP($A15,'入力用（選手の実績等を入力）'!$B$9:$P$46,14,0)))</f>
        <v/>
      </c>
      <c r="J15" s="97" t="str">
        <f>IF($B15="","",IF(VLOOKUP($B15,'入力用（選手の実績等を入力）'!$B$9:$P$46,14,0)="","",VLOOKUP($B15,'入力用（選手の実績等を入力）'!$B$9:$P$46,14,0)))</f>
        <v/>
      </c>
      <c r="K15" s="127" t="str">
        <f>IF($E15="","",VLOOKUP($E15,換算表!$E$3:$G$13,2,0))</f>
        <v/>
      </c>
      <c r="L15" s="128" t="str">
        <f>IF($F15="","",VLOOKUP($F15,換算表!$E$3:$G$13,2,0))</f>
        <v/>
      </c>
      <c r="M15" s="129" t="str">
        <f t="shared" si="0"/>
        <v/>
      </c>
      <c r="N15" s="127" t="str">
        <f>IF($G15="","",VLOOKUP($G15,換算表!$A$3:$C$20,2,0))</f>
        <v/>
      </c>
      <c r="O15" s="128" t="str">
        <f>IF($H15="","",VLOOKUP($H15,換算表!$A$3:$C$20,2,0))</f>
        <v/>
      </c>
      <c r="P15" s="129" t="str">
        <f t="shared" si="1"/>
        <v/>
      </c>
      <c r="Q15" s="127" t="str">
        <f>IF($I15="","",VLOOKUP($I15,換算表!$E$3:$G$13,2,0))</f>
        <v/>
      </c>
      <c r="R15" s="128" t="str">
        <f>IF($J15="","",VLOOKUP($J15,換算表!$E$3:$G$13,2,0))</f>
        <v/>
      </c>
      <c r="S15" s="129" t="str">
        <f t="shared" si="2"/>
        <v/>
      </c>
      <c r="T15" s="129" t="str">
        <f t="shared" si="3"/>
        <v/>
      </c>
    </row>
    <row r="16" spans="1:20" ht="20.100000000000001" customHeight="1" x14ac:dyDescent="0.2">
      <c r="A16" s="85" t="str">
        <f>IF('入力用（選手の実績等を入力）'!$B37="","",'入力用（選手の実績等を入力）'!$B37)</f>
        <v/>
      </c>
      <c r="B16" s="86" t="str">
        <f>IF('入力用（選手の実績等を入力）'!$B38="","",'入力用（選手の実績等を入力）'!$B38)</f>
        <v/>
      </c>
      <c r="C16" s="83" t="str">
        <f>IF('入力用（選手の実績等を入力）'!$B$2="","",'入力用（選手の実績等を入力）'!$B$2)</f>
        <v/>
      </c>
      <c r="D16" s="87">
        <v>15</v>
      </c>
      <c r="E16" s="96" t="str">
        <f>IF($A16="","",IF(VLOOKUP($A16,'入力用（選手の実績等を入力）'!$B$9:$P$46,6,0)="","",VLOOKUP($A16,'入力用（選手の実績等を入力）'!$B$9:$P$46,6,0)))</f>
        <v/>
      </c>
      <c r="F16" s="97" t="str">
        <f>IF($B16="","",IF(VLOOKUP($B16,'入力用（選手の実績等を入力）'!$B$9:$P$46,6,0)="","",VLOOKUP($B16,'入力用（選手の実績等を入力）'!$B$9:$P$46,6,0)))</f>
        <v/>
      </c>
      <c r="G16" s="96" t="str">
        <f>IF($A16="","",IF(VLOOKUP($A16,'入力用（選手の実績等を入力）'!$B$9:$P$46,10,0)="","",VLOOKUP($A16,'入力用（選手の実績等を入力）'!$B$9:$P$46,10,0)))</f>
        <v/>
      </c>
      <c r="H16" s="97" t="str">
        <f>IF($B16="","",IF(VLOOKUP($B16,'入力用（選手の実績等を入力）'!$B$9:$P$46,10,0)="","",VLOOKUP($B16,'入力用（選手の実績等を入力）'!$B$9:$P$46,10,0)))</f>
        <v/>
      </c>
      <c r="I16" s="96" t="str">
        <f>IF($A16="","",IF(VLOOKUP($A16,'入力用（選手の実績等を入力）'!$B$9:$P$46,14,0)="","",VLOOKUP($A16,'入力用（選手の実績等を入力）'!$B$9:$P$46,14,0)))</f>
        <v/>
      </c>
      <c r="J16" s="97" t="str">
        <f>IF($B16="","",IF(VLOOKUP($B16,'入力用（選手の実績等を入力）'!$B$9:$P$46,14,0)="","",VLOOKUP($B16,'入力用（選手の実績等を入力）'!$B$9:$P$46,14,0)))</f>
        <v/>
      </c>
      <c r="K16" s="127" t="str">
        <f>IF($E16="","",VLOOKUP($E16,換算表!$E$3:$G$13,2,0))</f>
        <v/>
      </c>
      <c r="L16" s="128" t="str">
        <f>IF($F16="","",VLOOKUP($F16,換算表!$E$3:$G$13,2,0))</f>
        <v/>
      </c>
      <c r="M16" s="129" t="str">
        <f t="shared" si="0"/>
        <v/>
      </c>
      <c r="N16" s="127" t="str">
        <f>IF($G16="","",VLOOKUP($G16,換算表!$A$3:$C$20,2,0))</f>
        <v/>
      </c>
      <c r="O16" s="128" t="str">
        <f>IF($H16="","",VLOOKUP($H16,換算表!$A$3:$C$20,2,0))</f>
        <v/>
      </c>
      <c r="P16" s="129" t="str">
        <f t="shared" si="1"/>
        <v/>
      </c>
      <c r="Q16" s="127" t="str">
        <f>IF($I16="","",VLOOKUP($I16,換算表!$E$3:$G$13,2,0))</f>
        <v/>
      </c>
      <c r="R16" s="128" t="str">
        <f>IF($J16="","",VLOOKUP($J16,換算表!$E$3:$G$13,2,0))</f>
        <v/>
      </c>
      <c r="S16" s="129" t="str">
        <f t="shared" si="2"/>
        <v/>
      </c>
      <c r="T16" s="129" t="str">
        <f t="shared" si="3"/>
        <v/>
      </c>
    </row>
    <row r="17" spans="1:20" ht="20.100000000000001" customHeight="1" thickBot="1" x14ac:dyDescent="0.25">
      <c r="A17" s="88" t="str">
        <f>IF('入力用（選手の実績等を入力）'!$B39="","",'入力用（選手の実績等を入力）'!$B39)</f>
        <v/>
      </c>
      <c r="B17" s="89" t="str">
        <f>IF('入力用（選手の実績等を入力）'!$B40="","",'入力用（選手の実績等を入力）'!$B40)</f>
        <v/>
      </c>
      <c r="C17" s="119" t="str">
        <f>IF('入力用（選手の実績等を入力）'!$B$2="","",'入力用（選手の実績等を入力）'!$B$2)</f>
        <v/>
      </c>
      <c r="D17" s="91">
        <v>16</v>
      </c>
      <c r="E17" s="120" t="str">
        <f>IF($A17="","",IF(VLOOKUP($A17,'入力用（選手の実績等を入力）'!$B$9:$P$46,6,0)="","",VLOOKUP($A17,'入力用（選手の実績等を入力）'!$B$9:$P$46,6,0)))</f>
        <v/>
      </c>
      <c r="F17" s="121" t="str">
        <f>IF($B17="","",IF(VLOOKUP($B17,'入力用（選手の実績等を入力）'!$B$9:$P$46,6,0)="","",VLOOKUP($B17,'入力用（選手の実績等を入力）'!$B$9:$P$46,6,0)))</f>
        <v/>
      </c>
      <c r="G17" s="120" t="str">
        <f>IF($A17="","",IF(VLOOKUP($A17,'入力用（選手の実績等を入力）'!$B$9:$P$46,10,0)="","",VLOOKUP($A17,'入力用（選手の実績等を入力）'!$B$9:$P$46,10,0)))</f>
        <v/>
      </c>
      <c r="H17" s="121" t="str">
        <f>IF($B17="","",IF(VLOOKUP($B17,'入力用（選手の実績等を入力）'!$B$9:$P$46,10,0)="","",VLOOKUP($B17,'入力用（選手の実績等を入力）'!$B$9:$P$46,10,0)))</f>
        <v/>
      </c>
      <c r="I17" s="120" t="str">
        <f>IF($A17="","",IF(VLOOKUP($A17,'入力用（選手の実績等を入力）'!$B$9:$P$46,14,0)="","",VLOOKUP($A17,'入力用（選手の実績等を入力）'!$B$9:$P$46,14,0)))</f>
        <v/>
      </c>
      <c r="J17" s="121" t="str">
        <f>IF($B17="","",IF(VLOOKUP($B17,'入力用（選手の実績等を入力）'!$B$9:$P$46,14,0)="","",VLOOKUP($B17,'入力用（選手の実績等を入力）'!$B$9:$P$46,14,0)))</f>
        <v/>
      </c>
      <c r="K17" s="130" t="str">
        <f>IF($E17="","",VLOOKUP($E17,換算表!$E$3:$G$13,2,0))</f>
        <v/>
      </c>
      <c r="L17" s="131" t="str">
        <f>IF($F17="","",VLOOKUP($F17,換算表!$E$3:$G$13,2,0))</f>
        <v/>
      </c>
      <c r="M17" s="132" t="str">
        <f t="shared" si="0"/>
        <v/>
      </c>
      <c r="N17" s="130" t="str">
        <f>IF($G17="","",VLOOKUP($G17,換算表!$A$3:$C$20,2,0))</f>
        <v/>
      </c>
      <c r="O17" s="131" t="str">
        <f>IF($H17="","",VLOOKUP($H17,換算表!$A$3:$C$20,2,0))</f>
        <v/>
      </c>
      <c r="P17" s="132" t="str">
        <f t="shared" si="1"/>
        <v/>
      </c>
      <c r="Q17" s="130" t="str">
        <f>IF($I17="","",VLOOKUP($I17,換算表!$E$3:$G$13,2,0))</f>
        <v/>
      </c>
      <c r="R17" s="131" t="str">
        <f>IF($J17="","",VLOOKUP($J17,換算表!$E$3:$G$13,2,0))</f>
        <v/>
      </c>
      <c r="S17" s="132" t="str">
        <f t="shared" si="2"/>
        <v/>
      </c>
      <c r="T17" s="132" t="str">
        <f t="shared" si="3"/>
        <v/>
      </c>
    </row>
    <row r="18" spans="1:20" ht="20.100000000000001" customHeight="1" thickBot="1" x14ac:dyDescent="0.25">
      <c r="A18" s="117" t="str">
        <f>IF('入力用（選手の実績等を入力）'!$B45="","",'入力用（選手の実績等を入力）'!$B45)</f>
        <v/>
      </c>
      <c r="B18" s="118" t="str">
        <f>IF('入力用（選手の実績等を入力）'!$B46="","",'入力用（選手の実績等を入力）'!$B46)</f>
        <v/>
      </c>
      <c r="C18" s="90" t="str">
        <f>IF('入力用（選手の実績等を入力）'!$B$2="","",'入力用（選手の実績等を入力）'!$B$2)</f>
        <v/>
      </c>
      <c r="D18" s="111" t="s">
        <v>97</v>
      </c>
      <c r="E18" s="98" t="str">
        <f>IF($A18="","",IF(VLOOKUP($A18,'入力用（選手の実績等を入力）'!$B$9:$P$46,6,0)="","",VLOOKUP($A18,'入力用（選手の実績等を入力）'!$B$9:$P$46,6,0)))</f>
        <v/>
      </c>
      <c r="F18" s="107" t="str">
        <f>IF($B18="","",IF(VLOOKUP($B18,'入力用（選手の実績等を入力）'!$B$9:$P$46,6,0)="","",VLOOKUP($B18,'入力用（選手の実績等を入力）'!$B$9:$P$46,6,0)))</f>
        <v/>
      </c>
      <c r="G18" s="98" t="str">
        <f>IF($A18="","",IF(VLOOKUP($A18,'入力用（選手の実績等を入力）'!$B$9:$P$46,10,0)="","",VLOOKUP($A18,'入力用（選手の実績等を入力）'!$B$9:$P$46,10,0)))</f>
        <v/>
      </c>
      <c r="H18" s="107" t="str">
        <f>IF($B18="","",IF(VLOOKUP($B18,'入力用（選手の実績等を入力）'!$B$9:$P$46,10,0)="","",VLOOKUP($B18,'入力用（選手の実績等を入力）'!$B$9:$P$46,10,0)))</f>
        <v/>
      </c>
      <c r="I18" s="98" t="str">
        <f>IF($A18="","",IF(VLOOKUP($A18,'入力用（選手の実績等を入力）'!$B$9:$P$46,14,0)="","",VLOOKUP($A18,'入力用（選手の実績等を入力）'!$B$9:$P$46,14,0)))</f>
        <v/>
      </c>
      <c r="J18" s="107" t="str">
        <f>IF($B18="","",IF(VLOOKUP($B18,'入力用（選手の実績等を入力）'!$B$9:$P$46,14,0)="","",VLOOKUP($B18,'入力用（選手の実績等を入力）'!$B$9:$P$46,14,0)))</f>
        <v/>
      </c>
      <c r="K18" s="133" t="str">
        <f>IF($E18="","",VLOOKUP($E18,換算表!$E$3:$G$13,2,0))</f>
        <v/>
      </c>
      <c r="L18" s="134" t="str">
        <f>IF($F18="","",VLOOKUP($F18,換算表!$E$3:$G$13,2,0))</f>
        <v/>
      </c>
      <c r="M18" s="135" t="str">
        <f t="shared" si="0"/>
        <v/>
      </c>
      <c r="N18" s="133" t="str">
        <f>IF($G18="","",VLOOKUP($G18,換算表!$A$3:$C$20,2,0))</f>
        <v/>
      </c>
      <c r="O18" s="134" t="str">
        <f>IF($H18="","",VLOOKUP($H18,換算表!$A$3:$C$20,2,0))</f>
        <v/>
      </c>
      <c r="P18" s="135" t="str">
        <f t="shared" si="1"/>
        <v/>
      </c>
      <c r="Q18" s="133" t="str">
        <f>IF($I18="","",VLOOKUP($I18,換算表!$E$3:$G$13,2,0))</f>
        <v/>
      </c>
      <c r="R18" s="134" t="str">
        <f>IF($J18="","",VLOOKUP($J18,換算表!$E$3:$G$13,2,0))</f>
        <v/>
      </c>
      <c r="S18" s="135" t="str">
        <f t="shared" si="2"/>
        <v/>
      </c>
      <c r="T18" s="135" t="str">
        <f t="shared" si="3"/>
        <v/>
      </c>
    </row>
    <row r="19" spans="1:20" x14ac:dyDescent="0.2">
      <c r="C19" s="92"/>
    </row>
  </sheetData>
  <mergeCells count="7">
    <mergeCell ref="Q1:R1"/>
    <mergeCell ref="A1:B1"/>
    <mergeCell ref="E1:F1"/>
    <mergeCell ref="G1:H1"/>
    <mergeCell ref="I1:J1"/>
    <mergeCell ref="N1:O1"/>
    <mergeCell ref="K1:L1"/>
  </mergeCells>
  <phoneticPr fontId="1"/>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0"/>
  <sheetViews>
    <sheetView zoomScale="115" zoomScaleNormal="115" workbookViewId="0">
      <selection activeCell="A18" sqref="A18"/>
    </sheetView>
  </sheetViews>
  <sheetFormatPr defaultColWidth="6.109375" defaultRowHeight="13.2" x14ac:dyDescent="0.2"/>
  <cols>
    <col min="1" max="16384" width="6.109375" style="33"/>
  </cols>
  <sheetData>
    <row r="1" spans="1:7" s="99" customFormat="1" ht="15" customHeight="1" thickBot="1" x14ac:dyDescent="0.25">
      <c r="A1" s="190" t="s">
        <v>94</v>
      </c>
      <c r="B1" s="190"/>
      <c r="C1" s="190"/>
      <c r="E1" s="190" t="s">
        <v>95</v>
      </c>
      <c r="F1" s="190"/>
      <c r="G1" s="190"/>
    </row>
    <row r="2" spans="1:7" s="101" customFormat="1" ht="15" customHeight="1" thickBot="1" x14ac:dyDescent="0.25">
      <c r="A2" s="100" t="s">
        <v>33</v>
      </c>
      <c r="B2" s="188"/>
      <c r="C2" s="189"/>
      <c r="E2" s="100" t="s">
        <v>33</v>
      </c>
      <c r="F2" s="188"/>
      <c r="G2" s="189"/>
    </row>
    <row r="3" spans="1:7" s="101" customFormat="1" ht="15" customHeight="1" x14ac:dyDescent="0.2">
      <c r="A3" s="102" t="s">
        <v>96</v>
      </c>
      <c r="B3" s="197">
        <v>6</v>
      </c>
      <c r="C3" s="198"/>
      <c r="E3" s="102">
        <v>1</v>
      </c>
      <c r="F3" s="197">
        <v>8</v>
      </c>
      <c r="G3" s="198"/>
    </row>
    <row r="4" spans="1:7" s="101" customFormat="1" ht="15" customHeight="1" x14ac:dyDescent="0.2">
      <c r="A4" s="116">
        <v>1</v>
      </c>
      <c r="B4" s="191">
        <v>6</v>
      </c>
      <c r="C4" s="192"/>
      <c r="E4" s="103">
        <v>2</v>
      </c>
      <c r="F4" s="195">
        <v>7</v>
      </c>
      <c r="G4" s="196"/>
    </row>
    <row r="5" spans="1:7" s="101" customFormat="1" ht="15" customHeight="1" x14ac:dyDescent="0.2">
      <c r="A5" s="103">
        <v>2</v>
      </c>
      <c r="B5" s="195">
        <v>5</v>
      </c>
      <c r="C5" s="196"/>
      <c r="E5" s="103">
        <v>4</v>
      </c>
      <c r="F5" s="195">
        <v>6</v>
      </c>
      <c r="G5" s="196">
        <v>5</v>
      </c>
    </row>
    <row r="6" spans="1:7" s="101" customFormat="1" ht="15" customHeight="1" x14ac:dyDescent="0.2">
      <c r="A6" s="103">
        <v>4</v>
      </c>
      <c r="B6" s="195">
        <v>4</v>
      </c>
      <c r="C6" s="196">
        <v>5</v>
      </c>
      <c r="E6" s="103">
        <v>8</v>
      </c>
      <c r="F6" s="195">
        <v>5</v>
      </c>
      <c r="G6" s="196">
        <v>4</v>
      </c>
    </row>
    <row r="7" spans="1:7" s="101" customFormat="1" ht="15" customHeight="1" x14ac:dyDescent="0.2">
      <c r="A7" s="103">
        <v>8</v>
      </c>
      <c r="B7" s="195">
        <v>3</v>
      </c>
      <c r="C7" s="196">
        <v>4</v>
      </c>
      <c r="E7" s="103">
        <v>16</v>
      </c>
      <c r="F7" s="195">
        <v>4</v>
      </c>
      <c r="G7" s="196">
        <v>3</v>
      </c>
    </row>
    <row r="8" spans="1:7" s="101" customFormat="1" ht="15" customHeight="1" x14ac:dyDescent="0.2">
      <c r="A8" s="103">
        <v>16</v>
      </c>
      <c r="B8" s="195">
        <v>2</v>
      </c>
      <c r="C8" s="196">
        <v>3</v>
      </c>
      <c r="E8" s="103">
        <v>20</v>
      </c>
      <c r="F8" s="195">
        <v>3.75</v>
      </c>
      <c r="G8" s="196"/>
    </row>
    <row r="9" spans="1:7" s="101" customFormat="1" ht="15" customHeight="1" x14ac:dyDescent="0.2">
      <c r="A9" s="103">
        <v>24</v>
      </c>
      <c r="B9" s="195">
        <v>1</v>
      </c>
      <c r="C9" s="196"/>
      <c r="E9" s="103">
        <v>24</v>
      </c>
      <c r="F9" s="195">
        <v>3.5</v>
      </c>
      <c r="G9" s="196"/>
    </row>
    <row r="10" spans="1:7" s="101" customFormat="1" ht="15" customHeight="1" x14ac:dyDescent="0.2">
      <c r="A10" s="103">
        <v>28</v>
      </c>
      <c r="B10" s="195">
        <v>1</v>
      </c>
      <c r="C10" s="196"/>
      <c r="E10" s="103">
        <v>32</v>
      </c>
      <c r="F10" s="195">
        <v>3</v>
      </c>
      <c r="G10" s="196">
        <v>2</v>
      </c>
    </row>
    <row r="11" spans="1:7" s="101" customFormat="1" ht="15" customHeight="1" x14ac:dyDescent="0.2">
      <c r="A11" s="103">
        <v>32</v>
      </c>
      <c r="B11" s="195">
        <v>1</v>
      </c>
      <c r="C11" s="196">
        <v>2</v>
      </c>
      <c r="E11" s="103">
        <v>64</v>
      </c>
      <c r="F11" s="195">
        <v>2</v>
      </c>
      <c r="G11" s="196">
        <v>1</v>
      </c>
    </row>
    <row r="12" spans="1:7" s="101" customFormat="1" ht="15" customHeight="1" x14ac:dyDescent="0.2">
      <c r="A12" s="103">
        <v>36</v>
      </c>
      <c r="B12" s="195">
        <v>1</v>
      </c>
      <c r="C12" s="196"/>
      <c r="E12" s="104">
        <v>128</v>
      </c>
      <c r="F12" s="195">
        <v>1</v>
      </c>
      <c r="G12" s="196">
        <v>1</v>
      </c>
    </row>
    <row r="13" spans="1:7" s="101" customFormat="1" ht="15" customHeight="1" thickBot="1" x14ac:dyDescent="0.25">
      <c r="A13" s="103">
        <v>38</v>
      </c>
      <c r="B13" s="195">
        <v>1</v>
      </c>
      <c r="C13" s="196"/>
      <c r="E13" s="105">
        <v>256</v>
      </c>
      <c r="F13" s="193">
        <v>1</v>
      </c>
      <c r="G13" s="194"/>
    </row>
    <row r="14" spans="1:7" s="101" customFormat="1" ht="15" customHeight="1" x14ac:dyDescent="0.2">
      <c r="A14" s="103">
        <v>40</v>
      </c>
      <c r="B14" s="195">
        <v>1</v>
      </c>
      <c r="C14" s="196"/>
    </row>
    <row r="15" spans="1:7" s="101" customFormat="1" ht="15" customHeight="1" x14ac:dyDescent="0.2">
      <c r="A15" s="103">
        <v>44</v>
      </c>
      <c r="B15" s="195">
        <v>1</v>
      </c>
      <c r="C15" s="196"/>
    </row>
    <row r="16" spans="1:7" x14ac:dyDescent="0.2">
      <c r="A16" s="103">
        <v>46</v>
      </c>
      <c r="B16" s="195">
        <v>1</v>
      </c>
      <c r="C16" s="196"/>
      <c r="E16" s="101"/>
      <c r="F16" s="101"/>
      <c r="G16" s="101"/>
    </row>
    <row r="17" spans="1:7" x14ac:dyDescent="0.2">
      <c r="A17" s="103">
        <v>48</v>
      </c>
      <c r="B17" s="195">
        <v>1</v>
      </c>
      <c r="C17" s="196"/>
      <c r="E17" s="101"/>
      <c r="F17" s="101"/>
      <c r="G17" s="101"/>
    </row>
    <row r="18" spans="1:7" x14ac:dyDescent="0.2">
      <c r="A18" s="103">
        <v>64</v>
      </c>
      <c r="B18" s="195">
        <v>0</v>
      </c>
      <c r="C18" s="196">
        <v>1</v>
      </c>
    </row>
    <row r="19" spans="1:7" x14ac:dyDescent="0.2">
      <c r="A19" s="104">
        <v>128</v>
      </c>
      <c r="B19" s="195">
        <v>0</v>
      </c>
      <c r="C19" s="196">
        <v>1</v>
      </c>
    </row>
    <row r="20" spans="1:7" ht="13.8" thickBot="1" x14ac:dyDescent="0.25">
      <c r="A20" s="105">
        <v>256</v>
      </c>
      <c r="B20" s="193">
        <v>0</v>
      </c>
      <c r="C20" s="194"/>
    </row>
  </sheetData>
  <mergeCells count="33">
    <mergeCell ref="F8:G8"/>
    <mergeCell ref="B9:C9"/>
    <mergeCell ref="B10:C10"/>
    <mergeCell ref="B3:C3"/>
    <mergeCell ref="F3:G3"/>
    <mergeCell ref="F4:G4"/>
    <mergeCell ref="F5:G5"/>
    <mergeCell ref="F6:G6"/>
    <mergeCell ref="B5:C5"/>
    <mergeCell ref="B6:C6"/>
    <mergeCell ref="B7:C7"/>
    <mergeCell ref="F7:G7"/>
    <mergeCell ref="F9:G9"/>
    <mergeCell ref="B8:C8"/>
    <mergeCell ref="B20:C20"/>
    <mergeCell ref="B12:C12"/>
    <mergeCell ref="B17:C17"/>
    <mergeCell ref="F10:G10"/>
    <mergeCell ref="F11:G11"/>
    <mergeCell ref="F12:G12"/>
    <mergeCell ref="F13:G13"/>
    <mergeCell ref="B18:C18"/>
    <mergeCell ref="B19:C19"/>
    <mergeCell ref="B11:C11"/>
    <mergeCell ref="B13:C13"/>
    <mergeCell ref="B14:C14"/>
    <mergeCell ref="B15:C15"/>
    <mergeCell ref="B16:C16"/>
    <mergeCell ref="F2:G2"/>
    <mergeCell ref="A1:C1"/>
    <mergeCell ref="E1:G1"/>
    <mergeCell ref="B2:C2"/>
    <mergeCell ref="B4:C4"/>
  </mergeCells>
  <phoneticPr fontId="16"/>
  <conditionalFormatting sqref="E3:G7 E10:G13 E8:F9 A4:C20">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作成上の注意点</vt:lpstr>
      <vt:lpstr>入力例</vt:lpstr>
      <vt:lpstr>入力用（選手の実績等を入力）</vt:lpstr>
      <vt:lpstr>大会当日提出用（参加種別に〇）</vt:lpstr>
      <vt:lpstr>プロ編用</vt:lpstr>
      <vt:lpstr>換算表</vt:lpstr>
      <vt:lpstr>プロ編用!Print_Area</vt:lpstr>
      <vt:lpstr>'大会当日提出用（参加種別に〇）'!Print_Area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秋山忠弘</dc:creator>
  <cp:lastModifiedBy>harat</cp:lastModifiedBy>
  <cp:lastPrinted>2022-05-12T23:45:56Z</cp:lastPrinted>
  <dcterms:created xsi:type="dcterms:W3CDTF">2013-03-07T00:30:32Z</dcterms:created>
  <dcterms:modified xsi:type="dcterms:W3CDTF">2022-05-13T15:45:19Z</dcterms:modified>
</cp:coreProperties>
</file>